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91" windowWidth="16680" windowHeight="7905" activeTab="0"/>
  </bookViews>
  <sheets>
    <sheet name="Cover062611" sheetId="1" r:id="rId1"/>
    <sheet name="D0626211" sheetId="2" r:id="rId2"/>
    <sheet name="Vehicles-Seats by Line" sheetId="3" r:id="rId3"/>
  </sheets>
  <definedNames>
    <definedName name="_xlnm.Print_Area" localSheetId="0">'Cover062611'!$A$1:$E$35</definedName>
    <definedName name="_xlnm.Print_Area" localSheetId="1">'D0626211'!$A$1:$L$75</definedName>
  </definedNames>
  <calcPr fullCalcOnLoad="1"/>
</workbook>
</file>

<file path=xl/sharedStrings.xml><?xml version="1.0" encoding="utf-8"?>
<sst xmlns="http://schemas.openxmlformats.org/spreadsheetml/2006/main" count="135" uniqueCount="54">
  <si>
    <t>LOS ANGELES COUNTY METROPOLITAN TRANSPORTATION AUTHORITY</t>
  </si>
  <si>
    <t>SCHEDULED SERVICE OPERATING COST FACTORS</t>
  </si>
  <si>
    <t>REPORT  NO.  4-24</t>
  </si>
  <si>
    <t>CONTRACT LINES</t>
  </si>
  <si>
    <t>FROM:</t>
  </si>
  <si>
    <t xml:space="preserve">     TO: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</si>
  <si>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</si>
  <si>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</si>
  <si>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</si>
  <si>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</si>
  <si>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</si>
  <si>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</si>
  <si>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</si>
  <si>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</si>
  <si>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</si>
  <si>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</si>
  <si>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</si>
  <si>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</si>
  <si>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</si>
  <si>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</si>
  <si>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</si>
  <si>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</si>
  <si>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</si>
  <si>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</si>
  <si>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</si>
  <si>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TOTAL</t>
  </si>
  <si>
    <t>PULLOUTS</t>
  </si>
  <si>
    <t>AM</t>
  </si>
  <si>
    <t>PM</t>
  </si>
  <si>
    <t>Owl</t>
  </si>
  <si>
    <t>East Region- Operated by Southland Transit</t>
  </si>
  <si>
    <t>requirements for scheduled transit service.  Revenue hours include layovers but exclude deadheads.</t>
  </si>
  <si>
    <t>The Scheduled Service Operating Cost Factors Report shows daily vehicle miles, hours, and equipment</t>
  </si>
  <si>
    <t xml:space="preserve">Director, Service Performance &amp; Analysis </t>
  </si>
  <si>
    <t>North Region- Operated by Veolia Transportation</t>
  </si>
  <si>
    <t>Dan Nguyen</t>
  </si>
  <si>
    <t>South Region- Operated by MV Transportation</t>
  </si>
  <si>
    <t>Highlights of this change:</t>
  </si>
  <si>
    <t>Line cancelled</t>
  </si>
  <si>
    <t>Primary Bus Type</t>
  </si>
  <si>
    <t>Seats</t>
  </si>
  <si>
    <t>NABI 7000</t>
  </si>
  <si>
    <t>NABI 7000/3100</t>
  </si>
  <si>
    <t>Orion VI</t>
  </si>
  <si>
    <t>NABI 3100</t>
  </si>
  <si>
    <t>SATURDAY</t>
  </si>
  <si>
    <t>SUNDAY</t>
  </si>
  <si>
    <t>DAILY EXCEPT SATURDAY AND SUNDAY</t>
  </si>
  <si>
    <t>Elizabeth Carter</t>
  </si>
  <si>
    <t>Service terminates at Long Beach VA Hospital instead of Long Beach Transit Mall</t>
  </si>
  <si>
    <t>Service terminates at Burbank Metrolink Station instead of Sherman Oaks</t>
  </si>
  <si>
    <t>Service extended in San Pedro via 1st and 7th streets to service Harbor Boulevard</t>
  </si>
  <si>
    <t xml:space="preserve">NABI 7000/3100 </t>
  </si>
  <si>
    <t>Transportation Contract Services Manager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</si>
</sst>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  <numFmt numFmtId="190" formatCode="[$-409]dddd\,\ mmmm\ dd\,\ yyyy"/>
    <numFmt numFmtId="191" formatCode="[$-409]mmmm\ d\,\ yyyy;@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CG Times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" xfId="22" applyFont="1" applyBorder="1" applyAlignment="1">
      <alignment horizontal="centerContinuous"/>
      <protection/>
    </xf>
    <xf numFmtId="0" fontId="9" fillId="0" borderId="2" xfId="22" applyFont="1" applyBorder="1" applyAlignment="1">
      <alignment horizontal="centerContinuous"/>
      <protection/>
    </xf>
    <xf numFmtId="0" fontId="9" fillId="0" borderId="3" xfId="22" applyFont="1" applyBorder="1" applyAlignment="1">
      <alignment horizontal="centerContinuous"/>
      <protection/>
    </xf>
    <xf numFmtId="0" fontId="0" fillId="0" borderId="0" xfId="22">
      <alignment/>
      <protection/>
    </xf>
    <xf numFmtId="0" fontId="10" fillId="0" borderId="4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5" xfId="22" applyFont="1" applyBorder="1" applyAlignment="1">
      <alignment horizontal="centerContinuous" vertical="center"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0" fillId="0" borderId="5" xfId="22" applyBorder="1">
      <alignment/>
      <protection/>
    </xf>
    <xf numFmtId="0" fontId="11" fillId="0" borderId="4" xfId="21" applyFont="1" applyBorder="1" applyAlignment="1">
      <alignment horizontal="centerContinuous"/>
      <protection/>
    </xf>
    <xf numFmtId="0" fontId="11" fillId="0" borderId="0" xfId="21" applyFont="1" applyBorder="1" applyAlignment="1">
      <alignment horizontal="centerContinuous"/>
      <protection/>
    </xf>
    <xf numFmtId="0" fontId="11" fillId="0" borderId="5" xfId="21" applyFont="1" applyBorder="1" applyAlignment="1">
      <alignment horizontal="centerContinuous"/>
      <protection/>
    </xf>
    <xf numFmtId="15" fontId="12" fillId="0" borderId="0" xfId="22" applyNumberFormat="1" applyFont="1" applyBorder="1" applyAlignment="1" quotePrefix="1">
      <alignment horizontal="centerContinuous"/>
      <protection/>
    </xf>
    <xf numFmtId="15" fontId="12" fillId="0" borderId="5" xfId="22" applyNumberFormat="1" applyFont="1" applyBorder="1" applyAlignment="1" quotePrefix="1">
      <alignment horizontal="centerContinuous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13" fillId="0" borderId="1" xfId="22" applyFont="1" applyBorder="1">
      <alignment/>
      <protection/>
    </xf>
    <xf numFmtId="0" fontId="13" fillId="0" borderId="2" xfId="21" applyFont="1" applyBorder="1">
      <alignment/>
      <protection/>
    </xf>
    <xf numFmtId="0" fontId="14" fillId="0" borderId="2" xfId="22" applyFon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14" fillId="0" borderId="4" xfId="22" applyFont="1" applyBorder="1">
      <alignment/>
      <protection/>
    </xf>
    <xf numFmtId="0" fontId="13" fillId="0" borderId="0" xfId="21" applyFont="1" applyBorder="1" applyAlignment="1">
      <alignment horizontal="left"/>
      <protection/>
    </xf>
    <xf numFmtId="0" fontId="14" fillId="0" borderId="0" xfId="22" applyFont="1" applyBorder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Border="1" applyAlignment="1">
      <alignment horizontal="left"/>
      <protection/>
    </xf>
    <xf numFmtId="188" fontId="13" fillId="0" borderId="0" xfId="22" applyNumberFormat="1" applyFont="1" applyBorder="1" applyAlignment="1">
      <alignment horizontal="left"/>
      <protection/>
    </xf>
    <xf numFmtId="0" fontId="13" fillId="0" borderId="0" xfId="22" applyFont="1" applyBorder="1" applyAlignment="1">
      <alignment horizontal="center"/>
      <protection/>
    </xf>
    <xf numFmtId="188" fontId="13" fillId="0" borderId="5" xfId="22" applyNumberFormat="1" applyFont="1" applyBorder="1" applyAlignment="1">
      <alignment horizontal="left"/>
      <protection/>
    </xf>
    <xf numFmtId="0" fontId="0" fillId="0" borderId="0" xfId="22" applyAlignment="1">
      <alignment vertical="center"/>
      <protection/>
    </xf>
    <xf numFmtId="0" fontId="15" fillId="0" borderId="4" xfId="21" applyFont="1" applyBorder="1">
      <alignment/>
      <protection/>
    </xf>
    <xf numFmtId="0" fontId="1" fillId="0" borderId="9" xfId="22" applyFont="1" applyBorder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17" fillId="0" borderId="4" xfId="21" applyFont="1" applyBorder="1" applyAlignment="1">
      <alignment horizontal="centerContinuous"/>
      <protection/>
    </xf>
    <xf numFmtId="0" fontId="17" fillId="0" borderId="0" xfId="21" applyFont="1" applyBorder="1" applyAlignment="1">
      <alignment horizontal="centerContinuous"/>
      <protection/>
    </xf>
    <xf numFmtId="0" fontId="17" fillId="0" borderId="5" xfId="21" applyFont="1" applyBorder="1" applyAlignment="1">
      <alignment horizontal="centerContinuous"/>
      <protection/>
    </xf>
    <xf numFmtId="0" fontId="18" fillId="0" borderId="4" xfId="21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6" fillId="0" borderId="0" xfId="21" applyFont="1" applyBorder="1">
      <alignment/>
      <protection/>
    </xf>
    <xf numFmtId="0" fontId="10" fillId="0" borderId="1" xfId="22" applyFont="1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0" borderId="3" xfId="22" applyBorder="1" applyAlignment="1">
      <alignment vertical="center"/>
      <protection/>
    </xf>
    <xf numFmtId="0" fontId="10" fillId="0" borderId="4" xfId="22" applyFont="1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5" xfId="22" applyFill="1" applyBorder="1" applyAlignment="1">
      <alignment vertical="center"/>
      <protection/>
    </xf>
    <xf numFmtId="0" fontId="16" fillId="0" borderId="4" xfId="21" applyFont="1" applyFill="1" applyBorder="1">
      <alignment/>
      <protection/>
    </xf>
    <xf numFmtId="0" fontId="0" fillId="0" borderId="0" xfId="22" applyFill="1" applyBorder="1">
      <alignment/>
      <protection/>
    </xf>
    <xf numFmtId="0" fontId="0" fillId="0" borderId="5" xfId="22" applyFill="1" applyBorder="1">
      <alignment/>
      <protection/>
    </xf>
    <xf numFmtId="0" fontId="16" fillId="0" borderId="6" xfId="21" applyFont="1" applyFill="1" applyBorder="1">
      <alignment/>
      <protection/>
    </xf>
    <xf numFmtId="17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8" fontId="7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191" fontId="12" fillId="0" borderId="4" xfId="22" applyNumberFormat="1" applyFont="1" applyBorder="1" applyAlignment="1" quotePrefix="1">
      <alignment horizontal="centerContinuous"/>
      <protection/>
    </xf>
    <xf numFmtId="172" fontId="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4" xfId="21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4" fillId="0" borderId="0" xfId="0" applyFont="1" applyAlignment="1">
      <alignment horizontal="center" wrapText="1"/>
    </xf>
    <xf numFmtId="174" fontId="0" fillId="0" borderId="0" xfId="15" applyNumberFormat="1" applyAlignment="1">
      <alignment/>
    </xf>
    <xf numFmtId="0" fontId="0" fillId="0" borderId="0" xfId="0" applyAlignment="1">
      <alignment horizontal="center"/>
    </xf>
    <xf numFmtId="178" fontId="5" fillId="0" borderId="0" xfId="0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23" fillId="0" borderId="0" xfId="0" applyNumberFormat="1" applyFont="1" applyAlignment="1">
      <alignment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PT424.d030629.work" xfId="21"/>
    <cellStyle name="Normal_ScheduleNumbers.D0212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161925</xdr:rowOff>
    </xdr:from>
    <xdr:to>
      <xdr:col>3</xdr:col>
      <xdr:colOff>552450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381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4" customWidth="1"/>
    <col min="2" max="2" width="9.140625" style="4" customWidth="1"/>
    <col min="3" max="3" width="21.140625" style="4" customWidth="1"/>
    <col min="4" max="4" width="21.00390625" style="4" customWidth="1"/>
    <col min="5" max="5" width="24.28125" style="4" customWidth="1"/>
    <col min="6" max="16384" width="9.140625" style="4" customWidth="1"/>
  </cols>
  <sheetData>
    <row r="1" spans="1:5" ht="21.75" customHeight="1">
      <c r="A1" s="1" t="s">
        <v>0</v>
      </c>
      <c r="B1" s="2"/>
      <c r="C1" s="2"/>
      <c r="D1" s="2"/>
      <c r="E1" s="3"/>
    </row>
    <row r="2" spans="1:5" ht="24.75" customHeight="1">
      <c r="A2" s="5"/>
      <c r="B2" s="6"/>
      <c r="C2" s="6"/>
      <c r="D2" s="6"/>
      <c r="E2" s="7"/>
    </row>
    <row r="3" spans="1:5" ht="21.75" customHeight="1">
      <c r="A3" s="8"/>
      <c r="B3" s="9"/>
      <c r="C3" s="9"/>
      <c r="D3" s="9"/>
      <c r="E3" s="10"/>
    </row>
    <row r="4" spans="1:5" ht="21.75" customHeight="1">
      <c r="A4" s="8"/>
      <c r="B4" s="9"/>
      <c r="C4" s="9"/>
      <c r="D4" s="9"/>
      <c r="E4" s="10"/>
    </row>
    <row r="5" spans="1:5" ht="21.75" customHeight="1">
      <c r="A5" s="8"/>
      <c r="B5" s="9"/>
      <c r="C5" s="9"/>
      <c r="D5" s="9"/>
      <c r="E5" s="10"/>
    </row>
    <row r="6" spans="1:5" ht="21.75" customHeight="1">
      <c r="A6" s="11" t="s">
        <v>1</v>
      </c>
      <c r="B6" s="12"/>
      <c r="C6" s="12"/>
      <c r="D6" s="12"/>
      <c r="E6" s="13"/>
    </row>
    <row r="7" spans="1:5" ht="21.75" customHeight="1">
      <c r="A7" s="11" t="s">
        <v>2</v>
      </c>
      <c r="B7" s="12"/>
      <c r="C7" s="12"/>
      <c r="D7" s="12"/>
      <c r="E7" s="13"/>
    </row>
    <row r="8" spans="1:5" ht="21.75" customHeight="1">
      <c r="A8" s="38" t="s">
        <v>3</v>
      </c>
      <c r="B8" s="39"/>
      <c r="C8" s="39"/>
      <c r="D8" s="39"/>
      <c r="E8" s="40"/>
    </row>
    <row r="9" spans="1:5" ht="21.75" customHeight="1">
      <c r="A9" s="84">
        <v>40720</v>
      </c>
      <c r="B9" s="14"/>
      <c r="C9" s="14"/>
      <c r="D9" s="14"/>
      <c r="E9" s="15"/>
    </row>
    <row r="10" spans="1:5" ht="15" customHeight="1" thickBot="1">
      <c r="A10" s="16"/>
      <c r="B10" s="17"/>
      <c r="C10" s="17"/>
      <c r="D10" s="17"/>
      <c r="E10" s="18"/>
    </row>
    <row r="11" spans="1:5" ht="21.75" customHeight="1">
      <c r="A11" s="19" t="s">
        <v>4</v>
      </c>
      <c r="B11" s="20" t="s">
        <v>48</v>
      </c>
      <c r="C11" s="21"/>
      <c r="D11" s="22"/>
      <c r="E11" s="23"/>
    </row>
    <row r="12" spans="1:5" ht="12" customHeight="1">
      <c r="A12" s="24"/>
      <c r="B12" s="25" t="s">
        <v>53</v>
      </c>
      <c r="C12" s="26"/>
      <c r="D12" s="9"/>
      <c r="E12" s="10"/>
    </row>
    <row r="13" spans="1:5" ht="12" customHeight="1">
      <c r="A13" s="24"/>
      <c r="B13" s="26"/>
      <c r="C13" s="26"/>
      <c r="D13" s="9"/>
      <c r="E13" s="10"/>
    </row>
    <row r="14" spans="1:5" ht="12" customHeight="1">
      <c r="A14" s="27" t="s">
        <v>5</v>
      </c>
      <c r="B14" s="28" t="s">
        <v>35</v>
      </c>
      <c r="C14" s="26"/>
      <c r="D14" s="9"/>
      <c r="E14" s="10"/>
    </row>
    <row r="15" spans="1:5" ht="12" customHeight="1">
      <c r="A15" s="24"/>
      <c r="B15" s="29" t="s">
        <v>33</v>
      </c>
      <c r="C15" s="26"/>
      <c r="D15" s="9"/>
      <c r="E15" s="10"/>
    </row>
    <row r="16" spans="1:5" ht="12" customHeight="1">
      <c r="A16" s="24"/>
      <c r="B16" s="29"/>
      <c r="C16" s="26"/>
      <c r="D16" s="9"/>
      <c r="E16" s="10"/>
    </row>
    <row r="17" spans="1:5" ht="12" customHeight="1">
      <c r="A17" s="27"/>
      <c r="B17" s="28"/>
      <c r="C17" s="26"/>
      <c r="D17" s="9"/>
      <c r="E17" s="10"/>
    </row>
    <row r="18" spans="1:5" ht="12" customHeight="1">
      <c r="A18" s="27" t="s">
        <v>6</v>
      </c>
      <c r="B18" s="26"/>
      <c r="C18" s="30">
        <v>40724</v>
      </c>
      <c r="D18" s="31" t="s">
        <v>7</v>
      </c>
      <c r="E18" s="32" t="s">
        <v>7</v>
      </c>
    </row>
    <row r="19" spans="1:5" ht="13.5" thickBot="1">
      <c r="A19" s="16"/>
      <c r="B19" s="17"/>
      <c r="C19" s="17"/>
      <c r="D19" s="17"/>
      <c r="E19" s="18"/>
    </row>
    <row r="20" spans="1:5" s="33" customFormat="1" ht="24.75" customHeight="1">
      <c r="A20" s="46" t="s">
        <v>8</v>
      </c>
      <c r="B20" s="47"/>
      <c r="C20" s="47"/>
      <c r="D20" s="47"/>
      <c r="E20" s="48"/>
    </row>
    <row r="21" spans="1:5" ht="12.75">
      <c r="A21" s="34" t="s">
        <v>32</v>
      </c>
      <c r="B21" s="9"/>
      <c r="C21" s="9"/>
      <c r="D21" s="9"/>
      <c r="E21" s="10"/>
    </row>
    <row r="22" spans="1:5" ht="12.75">
      <c r="A22" s="34" t="s">
        <v>31</v>
      </c>
      <c r="B22" s="9"/>
      <c r="C22" s="9"/>
      <c r="D22" s="9"/>
      <c r="E22" s="10"/>
    </row>
    <row r="23" spans="1:5" ht="12.75">
      <c r="A23" s="34" t="s">
        <v>9</v>
      </c>
      <c r="B23" s="9"/>
      <c r="C23" s="9"/>
      <c r="D23" s="9"/>
      <c r="E23" s="10"/>
    </row>
    <row r="24" spans="1:5" ht="12.75">
      <c r="A24" s="34" t="s">
        <v>10</v>
      </c>
      <c r="B24" s="9"/>
      <c r="C24" s="9"/>
      <c r="D24" s="9"/>
      <c r="E24" s="10"/>
    </row>
    <row r="25" spans="1:5" ht="12.75">
      <c r="A25" s="41" t="s">
        <v>11</v>
      </c>
      <c r="B25" s="9"/>
      <c r="C25" s="9"/>
      <c r="D25" s="9"/>
      <c r="E25" s="10"/>
    </row>
    <row r="26" spans="1:5" ht="12.75">
      <c r="A26" s="34" t="s">
        <v>12</v>
      </c>
      <c r="B26" s="9"/>
      <c r="C26" s="9"/>
      <c r="D26" s="9"/>
      <c r="E26" s="10"/>
    </row>
    <row r="27" spans="1:5" ht="12.75">
      <c r="A27" s="35"/>
      <c r="B27" s="36"/>
      <c r="C27" s="36"/>
      <c r="D27" s="36"/>
      <c r="E27" s="37"/>
    </row>
    <row r="28" spans="1:5" s="33" customFormat="1" ht="24.75" customHeight="1">
      <c r="A28" s="49" t="s">
        <v>37</v>
      </c>
      <c r="B28" s="50"/>
      <c r="C28" s="50"/>
      <c r="D28" s="50"/>
      <c r="E28" s="51"/>
    </row>
    <row r="29" spans="1:5" ht="12.75">
      <c r="A29" s="88">
        <v>96</v>
      </c>
      <c r="B29" s="89" t="s">
        <v>50</v>
      </c>
      <c r="C29" s="53"/>
      <c r="D29" s="53"/>
      <c r="E29" s="54"/>
    </row>
    <row r="30" spans="1:5" ht="12.75">
      <c r="A30" s="88">
        <v>205</v>
      </c>
      <c r="B30" s="90" t="s">
        <v>51</v>
      </c>
      <c r="C30" s="53"/>
      <c r="D30" s="53"/>
      <c r="E30" s="54"/>
    </row>
    <row r="31" spans="1:5" ht="12.75">
      <c r="A31" s="88">
        <v>577</v>
      </c>
      <c r="B31" s="89" t="s">
        <v>49</v>
      </c>
      <c r="C31" s="53"/>
      <c r="D31" s="53"/>
      <c r="E31" s="54"/>
    </row>
    <row r="32" spans="1:5" ht="12.75">
      <c r="A32" s="88">
        <v>634</v>
      </c>
      <c r="B32" s="89" t="s">
        <v>38</v>
      </c>
      <c r="C32" s="53"/>
      <c r="D32" s="53"/>
      <c r="E32" s="54"/>
    </row>
    <row r="33" spans="1:5" ht="12.75">
      <c r="A33" s="88"/>
      <c r="B33" s="89"/>
      <c r="C33" s="53"/>
      <c r="D33" s="53"/>
      <c r="E33" s="54"/>
    </row>
    <row r="34" spans="1:5" ht="12.75">
      <c r="A34" s="52"/>
      <c r="B34" s="53"/>
      <c r="C34" s="53"/>
      <c r="D34" s="53"/>
      <c r="E34" s="54"/>
    </row>
    <row r="35" spans="1:5" ht="13.5" thickBot="1">
      <c r="A35" s="55"/>
      <c r="B35" s="17"/>
      <c r="C35" s="17"/>
      <c r="D35" s="17"/>
      <c r="E35" s="18"/>
    </row>
    <row r="36" spans="1:5" ht="12.75">
      <c r="A36" s="45"/>
      <c r="B36" s="9"/>
      <c r="C36" s="9"/>
      <c r="D36" s="9"/>
      <c r="E36" s="9"/>
    </row>
  </sheetData>
  <printOptions/>
  <pageMargins left="0.5" right="0.5" top="0.5" bottom="0.5" header="0.5" footer="0.5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58">
      <selection activeCell="L68" sqref="L68"/>
    </sheetView>
  </sheetViews>
  <sheetFormatPr defaultColWidth="9.140625" defaultRowHeight="12.75"/>
  <cols>
    <col min="1" max="1" width="8.57421875" style="59" customWidth="1"/>
    <col min="2" max="2" width="5.7109375" style="43" customWidth="1"/>
    <col min="3" max="3" width="7.421875" style="43" customWidth="1"/>
    <col min="4" max="7" width="6.7109375" style="43" customWidth="1"/>
    <col min="8" max="11" width="7.7109375" style="43" customWidth="1"/>
    <col min="12" max="12" width="7.7109375" style="68" customWidth="1"/>
    <col min="13" max="13" width="1.7109375" style="43" customWidth="1"/>
    <col min="14" max="16384" width="9.140625" style="43" customWidth="1"/>
  </cols>
  <sheetData>
    <row r="1" spans="1:13" ht="14.25" customHeight="1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7" customHeight="1">
      <c r="A2" s="60" t="s">
        <v>14</v>
      </c>
      <c r="B2" s="69" t="s">
        <v>15</v>
      </c>
      <c r="C2" s="70" t="s">
        <v>16</v>
      </c>
      <c r="D2" s="71" t="s">
        <v>17</v>
      </c>
      <c r="E2" s="72" t="s">
        <v>18</v>
      </c>
      <c r="F2" s="71" t="s">
        <v>19</v>
      </c>
      <c r="G2" s="71" t="s">
        <v>29</v>
      </c>
      <c r="H2" s="61" t="s">
        <v>20</v>
      </c>
      <c r="I2" s="61" t="s">
        <v>21</v>
      </c>
      <c r="J2" s="61" t="s">
        <v>22</v>
      </c>
      <c r="K2" s="61" t="s">
        <v>23</v>
      </c>
      <c r="L2" s="61" t="s">
        <v>24</v>
      </c>
      <c r="M2" s="73"/>
    </row>
    <row r="3" spans="1:12" ht="12.75" customHeight="1">
      <c r="A3" s="62">
        <v>40720</v>
      </c>
      <c r="B3" s="74">
        <v>96</v>
      </c>
      <c r="C3" s="63">
        <v>98</v>
      </c>
      <c r="D3" s="87">
        <v>6</v>
      </c>
      <c r="E3" s="87">
        <v>6</v>
      </c>
      <c r="F3" s="87">
        <v>6</v>
      </c>
      <c r="G3" s="86"/>
      <c r="H3" s="96">
        <v>95.6</v>
      </c>
      <c r="I3" s="96">
        <v>91.1</v>
      </c>
      <c r="J3" s="96">
        <v>1172</v>
      </c>
      <c r="K3" s="96">
        <v>1073.3</v>
      </c>
      <c r="L3" s="95">
        <v>16.4</v>
      </c>
    </row>
    <row r="4" spans="1:12" ht="12.75">
      <c r="A4" s="62">
        <v>40720</v>
      </c>
      <c r="B4" s="74">
        <v>125</v>
      </c>
      <c r="C4" s="63">
        <v>97</v>
      </c>
      <c r="D4" s="87">
        <v>12</v>
      </c>
      <c r="E4" s="87">
        <v>7</v>
      </c>
      <c r="F4" s="87">
        <v>12</v>
      </c>
      <c r="G4" s="86"/>
      <c r="H4" s="96">
        <v>148.4</v>
      </c>
      <c r="I4" s="96">
        <v>132.4</v>
      </c>
      <c r="J4" s="96">
        <v>1948.9</v>
      </c>
      <c r="K4" s="96">
        <v>1527.3</v>
      </c>
      <c r="L4" s="95">
        <v>20.9</v>
      </c>
    </row>
    <row r="5" spans="1:12" ht="12.75">
      <c r="A5" s="62">
        <v>40720</v>
      </c>
      <c r="B5" s="74">
        <v>128</v>
      </c>
      <c r="C5" s="63">
        <v>97</v>
      </c>
      <c r="D5" s="87">
        <v>4</v>
      </c>
      <c r="E5" s="87">
        <v>3</v>
      </c>
      <c r="F5" s="87">
        <v>3</v>
      </c>
      <c r="G5" s="86"/>
      <c r="H5" s="96">
        <v>45.4</v>
      </c>
      <c r="I5" s="96">
        <v>42</v>
      </c>
      <c r="J5" s="96">
        <v>580.8</v>
      </c>
      <c r="K5" s="96">
        <v>507.3</v>
      </c>
      <c r="L5" s="95">
        <v>13.7</v>
      </c>
    </row>
    <row r="6" spans="1:12" ht="12.75">
      <c r="A6" s="62">
        <v>40720</v>
      </c>
      <c r="B6" s="74">
        <v>130</v>
      </c>
      <c r="C6" s="63">
        <v>97</v>
      </c>
      <c r="D6" s="87">
        <v>9</v>
      </c>
      <c r="E6" s="87">
        <v>5</v>
      </c>
      <c r="F6" s="87">
        <v>9</v>
      </c>
      <c r="G6" s="86"/>
      <c r="H6" s="96">
        <v>114.4</v>
      </c>
      <c r="I6" s="96">
        <v>102.3</v>
      </c>
      <c r="J6" s="96">
        <v>1581.6</v>
      </c>
      <c r="K6" s="96">
        <v>1280.8</v>
      </c>
      <c r="L6" s="95">
        <v>24.475</v>
      </c>
    </row>
    <row r="7" spans="1:12" s="68" customFormat="1" ht="12.75">
      <c r="A7" s="62">
        <v>40720</v>
      </c>
      <c r="B7" s="74">
        <v>167</v>
      </c>
      <c r="C7" s="63">
        <v>98</v>
      </c>
      <c r="D7" s="87">
        <v>6</v>
      </c>
      <c r="E7" s="87">
        <v>5</v>
      </c>
      <c r="F7" s="87">
        <v>6</v>
      </c>
      <c r="G7" s="86"/>
      <c r="H7" s="96">
        <v>97.4</v>
      </c>
      <c r="I7" s="96">
        <v>86</v>
      </c>
      <c r="J7" s="96">
        <v>1371.1</v>
      </c>
      <c r="K7" s="96">
        <v>1042.3</v>
      </c>
      <c r="L7" s="95">
        <v>23.17</v>
      </c>
    </row>
    <row r="8" spans="1:12" ht="12.75">
      <c r="A8" s="62">
        <v>40720</v>
      </c>
      <c r="B8" s="74">
        <v>177</v>
      </c>
      <c r="C8" s="63">
        <v>95</v>
      </c>
      <c r="D8" s="87">
        <v>2</v>
      </c>
      <c r="E8" s="87">
        <v>0</v>
      </c>
      <c r="F8" s="87">
        <v>2</v>
      </c>
      <c r="G8" s="86"/>
      <c r="H8" s="96">
        <v>14.6</v>
      </c>
      <c r="I8" s="96">
        <v>8.8</v>
      </c>
      <c r="J8" s="96">
        <v>337.5</v>
      </c>
      <c r="K8" s="96">
        <v>130.7</v>
      </c>
      <c r="L8" s="95">
        <v>10.92</v>
      </c>
    </row>
    <row r="9" spans="1:12" ht="12.75">
      <c r="A9" s="62">
        <v>40720</v>
      </c>
      <c r="B9" s="74">
        <v>205</v>
      </c>
      <c r="C9" s="63">
        <v>97</v>
      </c>
      <c r="D9" s="87">
        <v>12</v>
      </c>
      <c r="E9" s="87">
        <v>8</v>
      </c>
      <c r="F9" s="87">
        <v>10</v>
      </c>
      <c r="G9" s="86"/>
      <c r="H9" s="96">
        <v>146.7</v>
      </c>
      <c r="I9" s="96">
        <v>136.2</v>
      </c>
      <c r="J9" s="96">
        <v>2125.4</v>
      </c>
      <c r="K9" s="96">
        <v>1843</v>
      </c>
      <c r="L9" s="95">
        <v>29</v>
      </c>
    </row>
    <row r="10" spans="1:12" ht="12.75">
      <c r="A10" s="62">
        <v>40720</v>
      </c>
      <c r="B10" s="74">
        <v>218</v>
      </c>
      <c r="C10" s="63">
        <v>98</v>
      </c>
      <c r="D10" s="87">
        <v>3</v>
      </c>
      <c r="E10" s="87">
        <v>3</v>
      </c>
      <c r="F10" s="87">
        <v>4</v>
      </c>
      <c r="G10" s="86"/>
      <c r="H10" s="96">
        <v>53.3</v>
      </c>
      <c r="I10" s="96">
        <v>48</v>
      </c>
      <c r="J10" s="96">
        <v>594.4</v>
      </c>
      <c r="K10" s="96">
        <v>437</v>
      </c>
      <c r="L10" s="95">
        <v>7.855</v>
      </c>
    </row>
    <row r="11" spans="1:12" ht="12.75">
      <c r="A11" s="62">
        <v>40720</v>
      </c>
      <c r="B11" s="74">
        <v>232</v>
      </c>
      <c r="C11" s="63">
        <v>97</v>
      </c>
      <c r="D11" s="87">
        <v>19</v>
      </c>
      <c r="E11" s="87">
        <v>8</v>
      </c>
      <c r="F11" s="87">
        <v>16</v>
      </c>
      <c r="G11" s="86"/>
      <c r="H11" s="96">
        <v>202.2</v>
      </c>
      <c r="I11" s="96">
        <v>179.4</v>
      </c>
      <c r="J11" s="96">
        <v>2874</v>
      </c>
      <c r="K11" s="96">
        <v>2352.2</v>
      </c>
      <c r="L11" s="95">
        <v>25.2</v>
      </c>
    </row>
    <row r="12" spans="1:12" ht="12.75">
      <c r="A12" s="62">
        <v>40720</v>
      </c>
      <c r="B12" s="74">
        <v>254</v>
      </c>
      <c r="C12" s="63">
        <v>95</v>
      </c>
      <c r="D12" s="87">
        <v>3</v>
      </c>
      <c r="E12" s="87">
        <v>2</v>
      </c>
      <c r="F12" s="87">
        <v>3</v>
      </c>
      <c r="G12" s="86"/>
      <c r="H12" s="96">
        <v>38.1</v>
      </c>
      <c r="I12" s="96">
        <v>33</v>
      </c>
      <c r="J12" s="96">
        <v>612.2</v>
      </c>
      <c r="K12" s="96">
        <v>396.2</v>
      </c>
      <c r="L12" s="95">
        <v>11.6</v>
      </c>
    </row>
    <row r="13" spans="1:12" ht="12.75">
      <c r="A13" s="62">
        <v>40720</v>
      </c>
      <c r="B13" s="74">
        <v>256</v>
      </c>
      <c r="C13" s="63">
        <v>95</v>
      </c>
      <c r="D13" s="87">
        <v>5</v>
      </c>
      <c r="E13" s="87">
        <v>5</v>
      </c>
      <c r="F13" s="87">
        <v>5</v>
      </c>
      <c r="G13" s="86"/>
      <c r="H13" s="96">
        <v>84.5</v>
      </c>
      <c r="I13" s="96">
        <v>79.6</v>
      </c>
      <c r="J13" s="96">
        <v>1176.8</v>
      </c>
      <c r="K13" s="96">
        <v>968.7</v>
      </c>
      <c r="L13" s="95">
        <v>22.5</v>
      </c>
    </row>
    <row r="14" spans="1:12" ht="12.75">
      <c r="A14" s="62">
        <v>40720</v>
      </c>
      <c r="B14" s="74">
        <v>266</v>
      </c>
      <c r="C14" s="63">
        <v>95</v>
      </c>
      <c r="D14" s="87">
        <v>6</v>
      </c>
      <c r="E14" s="87">
        <v>6</v>
      </c>
      <c r="F14" s="87">
        <v>8</v>
      </c>
      <c r="G14" s="86"/>
      <c r="H14" s="96">
        <v>108.9</v>
      </c>
      <c r="I14" s="96">
        <v>100.1</v>
      </c>
      <c r="J14" s="96">
        <v>1604.1</v>
      </c>
      <c r="K14" s="96">
        <v>1290.7</v>
      </c>
      <c r="L14" s="95">
        <v>23</v>
      </c>
    </row>
    <row r="15" spans="1:12" ht="12.75">
      <c r="A15" s="62">
        <v>40720</v>
      </c>
      <c r="B15" s="74">
        <v>270</v>
      </c>
      <c r="C15" s="63">
        <v>95</v>
      </c>
      <c r="D15" s="87">
        <v>5</v>
      </c>
      <c r="E15" s="87">
        <v>4</v>
      </c>
      <c r="F15" s="87">
        <v>5</v>
      </c>
      <c r="G15" s="86"/>
      <c r="H15" s="96">
        <v>74.2</v>
      </c>
      <c r="I15" s="96">
        <v>69.3</v>
      </c>
      <c r="J15" s="96">
        <v>1042.2</v>
      </c>
      <c r="K15" s="96">
        <v>874.7</v>
      </c>
      <c r="L15" s="95">
        <v>25.265</v>
      </c>
    </row>
    <row r="16" spans="1:12" ht="12.75">
      <c r="A16" s="62">
        <v>40720</v>
      </c>
      <c r="B16" s="74">
        <v>577</v>
      </c>
      <c r="C16" s="63">
        <v>95</v>
      </c>
      <c r="D16" s="87">
        <v>4</v>
      </c>
      <c r="E16" s="87">
        <v>4</v>
      </c>
      <c r="F16" s="87">
        <v>4</v>
      </c>
      <c r="G16" s="86"/>
      <c r="H16" s="96">
        <v>64.8</v>
      </c>
      <c r="I16" s="96">
        <v>60.8</v>
      </c>
      <c r="J16" s="96">
        <v>1409.1</v>
      </c>
      <c r="K16" s="96">
        <v>1297.1</v>
      </c>
      <c r="L16" s="95">
        <v>28.2</v>
      </c>
    </row>
    <row r="17" spans="1:12" ht="12.75">
      <c r="A17" s="62">
        <v>40720</v>
      </c>
      <c r="B17" s="74">
        <v>603</v>
      </c>
      <c r="C17" s="63">
        <v>98</v>
      </c>
      <c r="D17" s="87">
        <v>16</v>
      </c>
      <c r="E17" s="87">
        <v>9</v>
      </c>
      <c r="F17" s="87">
        <v>16</v>
      </c>
      <c r="G17" s="86"/>
      <c r="H17" s="96">
        <v>195.8</v>
      </c>
      <c r="I17" s="96">
        <v>181.5</v>
      </c>
      <c r="J17" s="96">
        <v>2007.7</v>
      </c>
      <c r="K17" s="96">
        <v>1692.7</v>
      </c>
      <c r="L17" s="95">
        <v>12.445</v>
      </c>
    </row>
    <row r="18" spans="1:12" ht="12.75">
      <c r="A18" s="62">
        <v>40720</v>
      </c>
      <c r="B18" s="74">
        <v>605</v>
      </c>
      <c r="C18" s="63">
        <v>95</v>
      </c>
      <c r="D18" s="87">
        <v>6</v>
      </c>
      <c r="E18" s="87">
        <v>3</v>
      </c>
      <c r="F18" s="87">
        <v>6</v>
      </c>
      <c r="G18" s="86"/>
      <c r="H18" s="96">
        <v>67.2</v>
      </c>
      <c r="I18" s="96">
        <v>57.9</v>
      </c>
      <c r="J18" s="96">
        <v>941.7</v>
      </c>
      <c r="K18" s="96">
        <v>547.808</v>
      </c>
      <c r="L18" s="95">
        <v>4.86</v>
      </c>
    </row>
    <row r="19" spans="1:12" ht="12.75">
      <c r="A19" s="62">
        <v>40720</v>
      </c>
      <c r="B19" s="74">
        <v>607</v>
      </c>
      <c r="C19" s="63">
        <v>97</v>
      </c>
      <c r="D19" s="87">
        <v>1</v>
      </c>
      <c r="E19" s="87">
        <v>0</v>
      </c>
      <c r="F19" s="87">
        <v>1</v>
      </c>
      <c r="G19" s="86"/>
      <c r="H19" s="96">
        <v>10.9</v>
      </c>
      <c r="I19" s="96">
        <v>8.9</v>
      </c>
      <c r="J19" s="96">
        <v>147.7</v>
      </c>
      <c r="K19" s="96">
        <v>86.9</v>
      </c>
      <c r="L19" s="95">
        <v>4.3</v>
      </c>
    </row>
    <row r="20" spans="1:13" ht="12.75">
      <c r="A20" s="62">
        <v>40720</v>
      </c>
      <c r="B20" s="74">
        <v>625</v>
      </c>
      <c r="C20" s="63">
        <v>97</v>
      </c>
      <c r="D20" s="87">
        <v>2</v>
      </c>
      <c r="E20" s="87">
        <v>0</v>
      </c>
      <c r="F20" s="87">
        <v>2</v>
      </c>
      <c r="G20" s="86"/>
      <c r="H20" s="96">
        <v>21.3</v>
      </c>
      <c r="I20" s="96">
        <v>17.9</v>
      </c>
      <c r="J20" s="96">
        <v>378.5</v>
      </c>
      <c r="K20" s="96">
        <v>274.5</v>
      </c>
      <c r="L20" s="95">
        <v>6.475</v>
      </c>
      <c r="M20" s="44"/>
    </row>
    <row r="21" spans="1:12" ht="20.25" customHeight="1">
      <c r="A21" s="64"/>
      <c r="B21" s="76" t="s">
        <v>7</v>
      </c>
      <c r="C21" s="77" t="s">
        <v>25</v>
      </c>
      <c r="D21" s="65">
        <f aca="true" t="shared" si="0" ref="D21:L21">SUM(D3:D20)</f>
        <v>121</v>
      </c>
      <c r="E21" s="65">
        <f t="shared" si="0"/>
        <v>78</v>
      </c>
      <c r="F21" s="65">
        <f t="shared" si="0"/>
        <v>118</v>
      </c>
      <c r="G21" s="65">
        <f t="shared" si="0"/>
        <v>0</v>
      </c>
      <c r="H21" s="65">
        <f t="shared" si="0"/>
        <v>1583.7</v>
      </c>
      <c r="I21" s="65">
        <f t="shared" si="0"/>
        <v>1435.2</v>
      </c>
      <c r="J21" s="65">
        <f t="shared" si="0"/>
        <v>21905.7</v>
      </c>
      <c r="K21" s="66">
        <f t="shared" si="0"/>
        <v>17623.208000000006</v>
      </c>
      <c r="L21" s="85">
        <f t="shared" si="0"/>
        <v>310.265</v>
      </c>
    </row>
    <row r="22" spans="2:11" ht="12.75" customHeight="1">
      <c r="B22" s="78"/>
      <c r="C22" s="79"/>
      <c r="D22" s="80"/>
      <c r="E22" s="80"/>
      <c r="F22" s="80"/>
      <c r="G22" s="80"/>
      <c r="H22" s="56"/>
      <c r="I22" s="56"/>
      <c r="J22" s="56"/>
      <c r="K22" s="56"/>
    </row>
    <row r="23" spans="2:11" ht="12.75" customHeight="1">
      <c r="B23" s="78"/>
      <c r="C23" s="79"/>
      <c r="D23" s="80"/>
      <c r="E23" s="80"/>
      <c r="F23" s="80"/>
      <c r="G23" s="80"/>
      <c r="H23" s="56"/>
      <c r="I23" s="56"/>
      <c r="J23" s="42" t="s">
        <v>7</v>
      </c>
      <c r="K23" s="42" t="s">
        <v>26</v>
      </c>
    </row>
    <row r="24" spans="9:12" ht="12.75">
      <c r="I24" s="57" t="s">
        <v>7</v>
      </c>
      <c r="J24" s="57" t="s">
        <v>27</v>
      </c>
      <c r="K24" s="57" t="s">
        <v>28</v>
      </c>
      <c r="L24" s="57" t="s">
        <v>25</v>
      </c>
    </row>
    <row r="25" spans="2:12" ht="10.5" customHeight="1">
      <c r="B25" s="81" t="s">
        <v>16</v>
      </c>
      <c r="C25" s="57">
        <v>97</v>
      </c>
      <c r="D25" s="42" t="s">
        <v>36</v>
      </c>
      <c r="J25" s="57">
        <v>58</v>
      </c>
      <c r="K25" s="57">
        <v>22</v>
      </c>
      <c r="L25" s="57">
        <f>+J25+K25</f>
        <v>80</v>
      </c>
    </row>
    <row r="26" spans="2:12" ht="10.5" customHeight="1">
      <c r="B26" s="81" t="s">
        <v>16</v>
      </c>
      <c r="C26" s="57">
        <v>95</v>
      </c>
      <c r="D26" s="42" t="s">
        <v>30</v>
      </c>
      <c r="J26" s="57">
        <v>32</v>
      </c>
      <c r="K26" s="57">
        <v>13</v>
      </c>
      <c r="L26" s="57">
        <f>+J26+K26</f>
        <v>45</v>
      </c>
    </row>
    <row r="27" spans="2:12" ht="10.5" customHeight="1">
      <c r="B27" s="81" t="s">
        <v>16</v>
      </c>
      <c r="C27" s="57">
        <v>98</v>
      </c>
      <c r="D27" s="42" t="s">
        <v>34</v>
      </c>
      <c r="J27" s="57">
        <v>31</v>
      </c>
      <c r="K27" s="57">
        <v>9</v>
      </c>
      <c r="L27" s="57">
        <f>+J27+K27</f>
        <v>40</v>
      </c>
    </row>
    <row r="28" spans="2:12" ht="10.5" customHeight="1">
      <c r="B28" s="81"/>
      <c r="C28" s="57"/>
      <c r="D28" s="42"/>
      <c r="J28" s="57">
        <f>SUM(J25:J27)</f>
        <v>121</v>
      </c>
      <c r="K28" s="57">
        <f>SUM(K25:K27)</f>
        <v>44</v>
      </c>
      <c r="L28" s="57">
        <f>SUM(L25:L27)</f>
        <v>165</v>
      </c>
    </row>
    <row r="29" spans="2:12" ht="10.5" customHeight="1">
      <c r="B29" s="81"/>
      <c r="C29" s="57"/>
      <c r="D29" s="42"/>
      <c r="J29" s="58"/>
      <c r="K29" s="58"/>
      <c r="L29" s="57"/>
    </row>
    <row r="30" spans="1:13" ht="14.25">
      <c r="A30" s="97" t="s">
        <v>45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ht="27" customHeight="1">
      <c r="A31" s="60" t="s">
        <v>14</v>
      </c>
      <c r="B31" s="69" t="s">
        <v>15</v>
      </c>
      <c r="C31" s="70" t="s">
        <v>16</v>
      </c>
      <c r="D31" s="71" t="s">
        <v>17</v>
      </c>
      <c r="E31" s="72" t="s">
        <v>18</v>
      </c>
      <c r="F31" s="71" t="s">
        <v>19</v>
      </c>
      <c r="G31" s="71" t="s">
        <v>29</v>
      </c>
      <c r="H31" s="61" t="s">
        <v>20</v>
      </c>
      <c r="I31" s="61" t="s">
        <v>21</v>
      </c>
      <c r="J31" s="61" t="s">
        <v>22</v>
      </c>
      <c r="K31" s="61" t="s">
        <v>23</v>
      </c>
      <c r="L31" s="61" t="s">
        <v>24</v>
      </c>
      <c r="M31" s="73"/>
    </row>
    <row r="32" spans="1:12" ht="12.75">
      <c r="A32" s="62">
        <v>40720</v>
      </c>
      <c r="B32" s="74">
        <v>96</v>
      </c>
      <c r="C32" s="63">
        <v>98</v>
      </c>
      <c r="D32" s="87">
        <v>3</v>
      </c>
      <c r="E32" s="87">
        <v>3</v>
      </c>
      <c r="F32" s="87">
        <v>3</v>
      </c>
      <c r="G32" s="86"/>
      <c r="H32" s="96">
        <v>46.9</v>
      </c>
      <c r="I32" s="96">
        <v>44.8</v>
      </c>
      <c r="J32" s="96">
        <v>618.2</v>
      </c>
      <c r="K32" s="96">
        <v>568.7</v>
      </c>
      <c r="L32" s="95">
        <v>16.4</v>
      </c>
    </row>
    <row r="33" spans="1:12" ht="12.75">
      <c r="A33" s="62">
        <v>40720</v>
      </c>
      <c r="B33" s="74">
        <v>125</v>
      </c>
      <c r="C33" s="63">
        <v>97</v>
      </c>
      <c r="D33" s="87">
        <v>7</v>
      </c>
      <c r="E33" s="87">
        <v>9</v>
      </c>
      <c r="F33" s="87">
        <v>9</v>
      </c>
      <c r="G33" s="86"/>
      <c r="H33" s="96">
        <v>106.8</v>
      </c>
      <c r="I33" s="96">
        <v>98.9</v>
      </c>
      <c r="J33" s="96">
        <v>1381.2</v>
      </c>
      <c r="K33" s="96">
        <v>1178</v>
      </c>
      <c r="L33" s="95">
        <v>20.9</v>
      </c>
    </row>
    <row r="34" spans="1:12" ht="12.75">
      <c r="A34" s="62">
        <v>40720</v>
      </c>
      <c r="B34" s="74">
        <v>130</v>
      </c>
      <c r="C34" s="63">
        <v>97</v>
      </c>
      <c r="D34" s="87">
        <v>4</v>
      </c>
      <c r="E34" s="87">
        <v>4</v>
      </c>
      <c r="F34" s="87">
        <v>4</v>
      </c>
      <c r="G34" s="86"/>
      <c r="H34" s="96">
        <v>60.9</v>
      </c>
      <c r="I34" s="96">
        <v>56.8</v>
      </c>
      <c r="J34" s="96">
        <v>829.6</v>
      </c>
      <c r="K34" s="96">
        <v>727.6</v>
      </c>
      <c r="L34" s="95">
        <v>24.5</v>
      </c>
    </row>
    <row r="35" spans="1:12" ht="12.75">
      <c r="A35" s="62">
        <v>40720</v>
      </c>
      <c r="B35" s="74">
        <v>167</v>
      </c>
      <c r="C35" s="63">
        <v>98</v>
      </c>
      <c r="D35" s="87">
        <v>4</v>
      </c>
      <c r="E35" s="87">
        <v>4</v>
      </c>
      <c r="F35" s="87">
        <v>4</v>
      </c>
      <c r="G35" s="86"/>
      <c r="H35" s="96">
        <v>71.5</v>
      </c>
      <c r="I35" s="96">
        <v>64.8</v>
      </c>
      <c r="J35" s="96">
        <v>1160.4</v>
      </c>
      <c r="K35" s="96">
        <v>912.5</v>
      </c>
      <c r="L35" s="95">
        <v>23.2</v>
      </c>
    </row>
    <row r="36" spans="1:12" ht="12.75">
      <c r="A36" s="62">
        <v>40720</v>
      </c>
      <c r="B36" s="74">
        <v>205</v>
      </c>
      <c r="C36" s="63">
        <v>97</v>
      </c>
      <c r="D36" s="87">
        <v>4</v>
      </c>
      <c r="E36" s="87">
        <v>4</v>
      </c>
      <c r="F36" s="87">
        <v>4</v>
      </c>
      <c r="G36" s="86"/>
      <c r="H36" s="96">
        <v>73.1</v>
      </c>
      <c r="I36" s="96">
        <v>70.4</v>
      </c>
      <c r="J36" s="96">
        <v>1126.8</v>
      </c>
      <c r="K36" s="96">
        <v>1061.9</v>
      </c>
      <c r="L36" s="95">
        <v>29</v>
      </c>
    </row>
    <row r="37" spans="1:12" ht="12.75">
      <c r="A37" s="62">
        <v>40720</v>
      </c>
      <c r="B37" s="74">
        <v>218</v>
      </c>
      <c r="C37" s="63">
        <v>98</v>
      </c>
      <c r="D37" s="87">
        <v>3</v>
      </c>
      <c r="E37" s="87">
        <v>3</v>
      </c>
      <c r="F37" s="87">
        <v>2</v>
      </c>
      <c r="G37" s="86"/>
      <c r="H37" s="96">
        <v>35</v>
      </c>
      <c r="I37" s="96">
        <v>31.3</v>
      </c>
      <c r="J37" s="96">
        <v>421.8</v>
      </c>
      <c r="K37" s="96">
        <v>301.8</v>
      </c>
      <c r="L37" s="95">
        <v>7.9</v>
      </c>
    </row>
    <row r="38" spans="1:12" ht="12.75">
      <c r="A38" s="62">
        <v>40720</v>
      </c>
      <c r="B38" s="74">
        <v>232</v>
      </c>
      <c r="C38" s="63">
        <v>97</v>
      </c>
      <c r="D38" s="87">
        <v>8</v>
      </c>
      <c r="E38" s="87">
        <v>8</v>
      </c>
      <c r="F38" s="87">
        <v>8</v>
      </c>
      <c r="G38" s="86"/>
      <c r="H38" s="96">
        <v>124.4</v>
      </c>
      <c r="I38" s="96">
        <v>118.3</v>
      </c>
      <c r="J38" s="96">
        <v>1808.3</v>
      </c>
      <c r="K38" s="96">
        <v>1670.8</v>
      </c>
      <c r="L38" s="95">
        <v>25.2</v>
      </c>
    </row>
    <row r="39" spans="1:12" ht="12.75">
      <c r="A39" s="62">
        <v>40720</v>
      </c>
      <c r="B39" s="74">
        <v>254</v>
      </c>
      <c r="C39" s="63">
        <v>95</v>
      </c>
      <c r="D39" s="87">
        <v>2</v>
      </c>
      <c r="E39" s="87">
        <v>2</v>
      </c>
      <c r="F39" s="87">
        <v>2</v>
      </c>
      <c r="G39" s="86"/>
      <c r="H39" s="96">
        <v>30.1</v>
      </c>
      <c r="I39" s="96">
        <v>27.4</v>
      </c>
      <c r="J39" s="96">
        <v>426</v>
      </c>
      <c r="K39" s="96">
        <v>326.2</v>
      </c>
      <c r="L39" s="95">
        <v>11.6</v>
      </c>
    </row>
    <row r="40" spans="1:12" ht="12.75">
      <c r="A40" s="62">
        <v>40720</v>
      </c>
      <c r="B40" s="74">
        <v>256</v>
      </c>
      <c r="C40" s="63">
        <v>95</v>
      </c>
      <c r="D40" s="87">
        <v>4</v>
      </c>
      <c r="E40" s="87">
        <v>4</v>
      </c>
      <c r="F40" s="87">
        <v>4</v>
      </c>
      <c r="G40" s="86"/>
      <c r="H40" s="96">
        <v>61.3</v>
      </c>
      <c r="I40" s="96">
        <v>58.1</v>
      </c>
      <c r="J40" s="96">
        <v>818.3</v>
      </c>
      <c r="K40" s="96">
        <v>698.8</v>
      </c>
      <c r="L40" s="95">
        <v>22.5</v>
      </c>
    </row>
    <row r="41" spans="1:12" ht="12.75">
      <c r="A41" s="62">
        <v>40720</v>
      </c>
      <c r="B41" s="74">
        <v>266</v>
      </c>
      <c r="C41" s="63">
        <v>95</v>
      </c>
      <c r="D41" s="87">
        <v>5</v>
      </c>
      <c r="E41" s="87">
        <v>5</v>
      </c>
      <c r="F41" s="87">
        <v>5</v>
      </c>
      <c r="G41" s="86"/>
      <c r="H41" s="96">
        <v>84.1</v>
      </c>
      <c r="I41" s="96">
        <v>79.5</v>
      </c>
      <c r="J41" s="96">
        <v>1293.1</v>
      </c>
      <c r="K41" s="96">
        <v>1152</v>
      </c>
      <c r="L41" s="95">
        <v>23</v>
      </c>
    </row>
    <row r="42" spans="1:12" ht="12.75">
      <c r="A42" s="62">
        <v>40720</v>
      </c>
      <c r="B42" s="74">
        <v>270</v>
      </c>
      <c r="C42" s="63">
        <v>95</v>
      </c>
      <c r="D42" s="87">
        <v>4</v>
      </c>
      <c r="E42" s="87">
        <v>4</v>
      </c>
      <c r="F42" s="87">
        <v>4</v>
      </c>
      <c r="G42" s="86"/>
      <c r="H42" s="96">
        <v>55.3</v>
      </c>
      <c r="I42" s="96">
        <v>52.5</v>
      </c>
      <c r="J42" s="96">
        <v>780.5</v>
      </c>
      <c r="K42" s="96">
        <v>690.2</v>
      </c>
      <c r="L42" s="95">
        <v>25.3</v>
      </c>
    </row>
    <row r="43" spans="1:12" ht="12.75">
      <c r="A43" s="62">
        <v>40720</v>
      </c>
      <c r="B43" s="74">
        <v>603</v>
      </c>
      <c r="C43" s="63">
        <v>98</v>
      </c>
      <c r="D43" s="87">
        <v>7</v>
      </c>
      <c r="E43" s="87">
        <v>10</v>
      </c>
      <c r="F43" s="87">
        <v>12</v>
      </c>
      <c r="G43" s="86"/>
      <c r="H43" s="96">
        <v>128.3</v>
      </c>
      <c r="I43" s="96">
        <v>121.7</v>
      </c>
      <c r="J43" s="96">
        <v>1296.8</v>
      </c>
      <c r="K43" s="96">
        <v>1143.8</v>
      </c>
      <c r="L43" s="95">
        <v>12.445</v>
      </c>
    </row>
    <row r="44" spans="1:12" ht="12.75">
      <c r="A44" s="62">
        <v>40720</v>
      </c>
      <c r="B44" s="74">
        <v>605</v>
      </c>
      <c r="C44" s="63">
        <v>95</v>
      </c>
      <c r="D44" s="87">
        <v>2</v>
      </c>
      <c r="E44" s="87">
        <v>2</v>
      </c>
      <c r="F44" s="87">
        <v>2</v>
      </c>
      <c r="G44" s="86"/>
      <c r="H44" s="96">
        <v>28.1</v>
      </c>
      <c r="I44" s="96">
        <v>26.6</v>
      </c>
      <c r="J44" s="96">
        <v>309.175</v>
      </c>
      <c r="K44" s="96">
        <v>262.575</v>
      </c>
      <c r="L44" s="95">
        <v>4.86</v>
      </c>
    </row>
    <row r="45" spans="1:12" ht="19.5" customHeight="1">
      <c r="A45" s="64"/>
      <c r="B45" s="67"/>
      <c r="C45" s="77" t="s">
        <v>25</v>
      </c>
      <c r="D45" s="65">
        <f aca="true" t="shared" si="1" ref="D45:L45">SUM(D32:D44)</f>
        <v>57</v>
      </c>
      <c r="E45" s="65">
        <f t="shared" si="1"/>
        <v>62</v>
      </c>
      <c r="F45" s="65">
        <f t="shared" si="1"/>
        <v>63</v>
      </c>
      <c r="G45" s="65">
        <f t="shared" si="1"/>
        <v>0</v>
      </c>
      <c r="H45" s="66">
        <f t="shared" si="1"/>
        <v>905.8000000000001</v>
      </c>
      <c r="I45" s="65">
        <f t="shared" si="1"/>
        <v>851.1000000000001</v>
      </c>
      <c r="J45" s="66">
        <f t="shared" si="1"/>
        <v>12270.175</v>
      </c>
      <c r="K45" s="66">
        <f t="shared" si="1"/>
        <v>10694.875000000002</v>
      </c>
      <c r="L45" s="66">
        <f t="shared" si="1"/>
        <v>246.805</v>
      </c>
    </row>
    <row r="46" ht="12.75" customHeight="1"/>
    <row r="47" spans="3:13" ht="12.75" customHeight="1">
      <c r="C47" s="79"/>
      <c r="D47" s="80"/>
      <c r="E47" s="80"/>
      <c r="F47" s="80"/>
      <c r="G47" s="80"/>
      <c r="J47" s="42" t="s">
        <v>7</v>
      </c>
      <c r="K47" s="42" t="s">
        <v>26</v>
      </c>
      <c r="M47" s="57"/>
    </row>
    <row r="48" spans="3:12" ht="12.75" customHeight="1">
      <c r="C48" s="79"/>
      <c r="I48" s="57" t="s">
        <v>7</v>
      </c>
      <c r="J48" s="57" t="s">
        <v>27</v>
      </c>
      <c r="K48" s="57" t="s">
        <v>28</v>
      </c>
      <c r="L48" s="57" t="s">
        <v>25</v>
      </c>
    </row>
    <row r="49" spans="2:12" ht="10.5" customHeight="1">
      <c r="B49" s="81" t="s">
        <v>16</v>
      </c>
      <c r="C49" s="57">
        <v>97</v>
      </c>
      <c r="D49" s="42" t="s">
        <v>36</v>
      </c>
      <c r="J49" s="57">
        <v>25</v>
      </c>
      <c r="K49" s="57">
        <v>0</v>
      </c>
      <c r="L49" s="57">
        <f>+J49</f>
        <v>25</v>
      </c>
    </row>
    <row r="50" spans="2:12" ht="10.5" customHeight="1">
      <c r="B50" s="81" t="s">
        <v>16</v>
      </c>
      <c r="C50" s="57">
        <v>95</v>
      </c>
      <c r="D50" s="42" t="s">
        <v>30</v>
      </c>
      <c r="J50" s="57">
        <v>17</v>
      </c>
      <c r="K50" s="57">
        <v>0</v>
      </c>
      <c r="L50" s="57">
        <f>+J50+K50</f>
        <v>17</v>
      </c>
    </row>
    <row r="51" spans="2:12" ht="10.5" customHeight="1">
      <c r="B51" s="81" t="s">
        <v>16</v>
      </c>
      <c r="C51" s="57">
        <v>98</v>
      </c>
      <c r="D51" s="42" t="s">
        <v>34</v>
      </c>
      <c r="J51" s="57">
        <v>20</v>
      </c>
      <c r="K51" s="57">
        <v>2</v>
      </c>
      <c r="L51" s="57">
        <f>+J51+K51</f>
        <v>22</v>
      </c>
    </row>
    <row r="52" spans="2:12" ht="10.5" customHeight="1">
      <c r="B52" s="81"/>
      <c r="C52" s="57"/>
      <c r="D52" s="42"/>
      <c r="J52" s="57">
        <f>SUM(J49:J51)</f>
        <v>62</v>
      </c>
      <c r="K52" s="57">
        <f>SUM(K49:K51)</f>
        <v>2</v>
      </c>
      <c r="L52" s="57">
        <f>SUM(L49:L51)</f>
        <v>64</v>
      </c>
    </row>
    <row r="54" spans="1:13" ht="14.25">
      <c r="A54" s="97" t="s">
        <v>46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1:13" ht="26.25" customHeight="1">
      <c r="A55" s="60" t="s">
        <v>14</v>
      </c>
      <c r="B55" s="69" t="s">
        <v>15</v>
      </c>
      <c r="C55" s="70" t="s">
        <v>16</v>
      </c>
      <c r="D55" s="71" t="s">
        <v>17</v>
      </c>
      <c r="E55" s="72" t="s">
        <v>18</v>
      </c>
      <c r="F55" s="71" t="s">
        <v>19</v>
      </c>
      <c r="G55" s="71" t="s">
        <v>29</v>
      </c>
      <c r="H55" s="61" t="s">
        <v>20</v>
      </c>
      <c r="I55" s="61" t="s">
        <v>21</v>
      </c>
      <c r="J55" s="61" t="s">
        <v>22</v>
      </c>
      <c r="K55" s="61" t="s">
        <v>23</v>
      </c>
      <c r="L55" s="61" t="s">
        <v>24</v>
      </c>
      <c r="M55" s="73"/>
    </row>
    <row r="56" spans="1:12" ht="12.75">
      <c r="A56" s="62">
        <v>40720</v>
      </c>
      <c r="B56" s="74">
        <v>96</v>
      </c>
      <c r="C56" s="63">
        <v>98</v>
      </c>
      <c r="D56" s="87">
        <v>3</v>
      </c>
      <c r="E56" s="87">
        <v>3</v>
      </c>
      <c r="F56" s="87">
        <v>3</v>
      </c>
      <c r="G56" s="86"/>
      <c r="H56" s="96">
        <v>40.9</v>
      </c>
      <c r="I56" s="96">
        <v>38.8</v>
      </c>
      <c r="J56" s="96">
        <v>488.7</v>
      </c>
      <c r="K56" s="96">
        <v>439.2</v>
      </c>
      <c r="L56" s="95">
        <v>16.4</v>
      </c>
    </row>
    <row r="57" spans="1:12" ht="12.75">
      <c r="A57" s="62">
        <v>40720</v>
      </c>
      <c r="B57" s="74">
        <v>125</v>
      </c>
      <c r="C57" s="75">
        <v>97</v>
      </c>
      <c r="D57" s="87">
        <v>4</v>
      </c>
      <c r="E57" s="87">
        <v>7</v>
      </c>
      <c r="F57" s="87">
        <v>7</v>
      </c>
      <c r="G57" s="86"/>
      <c r="H57" s="96">
        <v>72</v>
      </c>
      <c r="I57" s="96">
        <v>65.6</v>
      </c>
      <c r="J57" s="96">
        <v>1028.8</v>
      </c>
      <c r="K57" s="96">
        <v>857.9</v>
      </c>
      <c r="L57" s="95">
        <v>20.9</v>
      </c>
    </row>
    <row r="58" spans="1:12" ht="12.75">
      <c r="A58" s="62">
        <v>40720</v>
      </c>
      <c r="B58" s="74">
        <v>130</v>
      </c>
      <c r="C58" s="75">
        <v>97</v>
      </c>
      <c r="D58" s="87">
        <v>4</v>
      </c>
      <c r="E58" s="87">
        <v>4</v>
      </c>
      <c r="F58" s="87">
        <v>4</v>
      </c>
      <c r="G58" s="86"/>
      <c r="H58" s="96">
        <v>60.8</v>
      </c>
      <c r="I58" s="96">
        <v>56.7</v>
      </c>
      <c r="J58" s="96">
        <v>829.6</v>
      </c>
      <c r="K58" s="96">
        <v>727.6110000000001</v>
      </c>
      <c r="L58" s="95">
        <v>24.5</v>
      </c>
    </row>
    <row r="59" spans="1:12" ht="12.75">
      <c r="A59" s="62">
        <v>40720</v>
      </c>
      <c r="B59" s="74">
        <v>167</v>
      </c>
      <c r="C59" s="63">
        <v>98</v>
      </c>
      <c r="D59" s="87">
        <v>4</v>
      </c>
      <c r="E59" s="87">
        <v>4</v>
      </c>
      <c r="F59" s="87">
        <v>4</v>
      </c>
      <c r="G59" s="86"/>
      <c r="H59" s="96">
        <v>71.5</v>
      </c>
      <c r="I59" s="96">
        <v>64.8</v>
      </c>
      <c r="J59" s="96">
        <v>1160.4</v>
      </c>
      <c r="K59" s="96">
        <v>912.5</v>
      </c>
      <c r="L59" s="95">
        <v>23.2</v>
      </c>
    </row>
    <row r="60" spans="1:12" ht="12.75">
      <c r="A60" s="62">
        <v>40720</v>
      </c>
      <c r="B60" s="74">
        <v>205</v>
      </c>
      <c r="C60" s="75">
        <v>97</v>
      </c>
      <c r="D60" s="87">
        <v>4</v>
      </c>
      <c r="E60" s="87">
        <v>4</v>
      </c>
      <c r="F60" s="87">
        <v>4</v>
      </c>
      <c r="G60" s="86"/>
      <c r="H60" s="96">
        <v>73</v>
      </c>
      <c r="I60" s="96">
        <v>70.3</v>
      </c>
      <c r="J60" s="96">
        <v>1126.8</v>
      </c>
      <c r="K60" s="96">
        <v>1061.9</v>
      </c>
      <c r="L60" s="95">
        <v>29</v>
      </c>
    </row>
    <row r="61" spans="1:12" ht="12.75">
      <c r="A61" s="62">
        <v>40720</v>
      </c>
      <c r="B61" s="74">
        <v>218</v>
      </c>
      <c r="C61" s="63">
        <v>98</v>
      </c>
      <c r="D61" s="87">
        <v>2</v>
      </c>
      <c r="E61" s="87">
        <v>2</v>
      </c>
      <c r="F61" s="87">
        <v>2</v>
      </c>
      <c r="G61" s="86"/>
      <c r="H61" s="96">
        <v>27.4</v>
      </c>
      <c r="I61" s="96">
        <v>25.1</v>
      </c>
      <c r="J61" s="96">
        <v>381.1</v>
      </c>
      <c r="K61" s="96">
        <v>301.8</v>
      </c>
      <c r="L61" s="95">
        <v>7.9</v>
      </c>
    </row>
    <row r="62" spans="1:12" ht="12.75">
      <c r="A62" s="62">
        <v>40720</v>
      </c>
      <c r="B62" s="74">
        <v>232</v>
      </c>
      <c r="C62" s="75">
        <v>97</v>
      </c>
      <c r="D62" s="87">
        <v>7</v>
      </c>
      <c r="E62" s="87">
        <v>7</v>
      </c>
      <c r="F62" s="87">
        <v>8</v>
      </c>
      <c r="G62" s="86"/>
      <c r="H62" s="96">
        <v>112.5</v>
      </c>
      <c r="I62" s="96">
        <v>105.9</v>
      </c>
      <c r="J62" s="96">
        <v>1725.7</v>
      </c>
      <c r="K62" s="96">
        <v>1574.5</v>
      </c>
      <c r="L62" s="95">
        <v>25.2</v>
      </c>
    </row>
    <row r="63" spans="1:12" ht="12.75">
      <c r="A63" s="62">
        <v>40720</v>
      </c>
      <c r="B63" s="74">
        <v>256</v>
      </c>
      <c r="C63" s="63">
        <v>95</v>
      </c>
      <c r="D63" s="87">
        <v>4</v>
      </c>
      <c r="E63" s="87">
        <v>4</v>
      </c>
      <c r="F63" s="87">
        <v>4</v>
      </c>
      <c r="G63" s="86"/>
      <c r="H63" s="96">
        <v>56.9</v>
      </c>
      <c r="I63" s="96">
        <v>53.7</v>
      </c>
      <c r="J63" s="96">
        <v>747.3</v>
      </c>
      <c r="K63" s="96">
        <v>630.9</v>
      </c>
      <c r="L63" s="95">
        <v>22.5</v>
      </c>
    </row>
    <row r="64" spans="1:12" ht="12.75">
      <c r="A64" s="62">
        <v>40720</v>
      </c>
      <c r="B64" s="74">
        <v>266</v>
      </c>
      <c r="C64" s="63">
        <v>95</v>
      </c>
      <c r="D64" s="87">
        <v>5</v>
      </c>
      <c r="E64" s="87">
        <v>6</v>
      </c>
      <c r="F64" s="87">
        <v>6</v>
      </c>
      <c r="G64" s="86"/>
      <c r="H64" s="96">
        <v>76</v>
      </c>
      <c r="I64" s="96">
        <v>71</v>
      </c>
      <c r="J64" s="96">
        <v>1209.7</v>
      </c>
      <c r="K64" s="96">
        <v>1036</v>
      </c>
      <c r="L64" s="95">
        <v>23</v>
      </c>
    </row>
    <row r="65" spans="1:12" ht="12.75">
      <c r="A65" s="62">
        <v>40720</v>
      </c>
      <c r="B65" s="74">
        <v>603</v>
      </c>
      <c r="C65" s="63">
        <v>98</v>
      </c>
      <c r="D65" s="87">
        <v>5</v>
      </c>
      <c r="E65" s="87">
        <v>9</v>
      </c>
      <c r="F65" s="87">
        <v>9</v>
      </c>
      <c r="G65" s="86"/>
      <c r="H65" s="96">
        <v>108.1</v>
      </c>
      <c r="I65" s="96">
        <v>102.7</v>
      </c>
      <c r="J65" s="96">
        <v>1178.5</v>
      </c>
      <c r="K65" s="96">
        <v>1057.0420000000001</v>
      </c>
      <c r="L65" s="95">
        <v>12.445</v>
      </c>
    </row>
    <row r="66" spans="1:12" ht="12.75">
      <c r="A66" s="62">
        <v>40720</v>
      </c>
      <c r="B66" s="74">
        <v>605</v>
      </c>
      <c r="C66" s="63">
        <v>95</v>
      </c>
      <c r="D66" s="87">
        <v>2</v>
      </c>
      <c r="E66" s="87">
        <v>2</v>
      </c>
      <c r="F66" s="87">
        <v>2</v>
      </c>
      <c r="G66" s="86"/>
      <c r="H66" s="96">
        <v>28.2</v>
      </c>
      <c r="I66" s="96">
        <v>26.7</v>
      </c>
      <c r="J66" s="96">
        <v>309.075</v>
      </c>
      <c r="K66" s="96">
        <v>262.575</v>
      </c>
      <c r="L66" s="95">
        <v>4.86</v>
      </c>
    </row>
    <row r="67" spans="1:12" ht="18.75" customHeight="1">
      <c r="A67" s="64"/>
      <c r="B67" s="67"/>
      <c r="C67" s="77" t="s">
        <v>25</v>
      </c>
      <c r="D67" s="82">
        <f aca="true" t="shared" si="2" ref="D67:L67">SUM(D56:D66)</f>
        <v>44</v>
      </c>
      <c r="E67" s="82">
        <f t="shared" si="2"/>
        <v>52</v>
      </c>
      <c r="F67" s="82">
        <f t="shared" si="2"/>
        <v>53</v>
      </c>
      <c r="G67" s="82">
        <f t="shared" si="2"/>
        <v>0</v>
      </c>
      <c r="H67" s="66">
        <f t="shared" si="2"/>
        <v>727.3000000000001</v>
      </c>
      <c r="I67" s="66">
        <f t="shared" si="2"/>
        <v>681.3000000000002</v>
      </c>
      <c r="J67" s="66">
        <f t="shared" si="2"/>
        <v>10185.675000000001</v>
      </c>
      <c r="K67" s="66">
        <f t="shared" si="2"/>
        <v>8861.928</v>
      </c>
      <c r="L67" s="66">
        <f t="shared" si="2"/>
        <v>209.905</v>
      </c>
    </row>
    <row r="68" ht="12.75" customHeight="1">
      <c r="L68" s="83"/>
    </row>
    <row r="69" spans="3:11" ht="12.75" customHeight="1">
      <c r="C69" s="79"/>
      <c r="D69" s="80"/>
      <c r="E69" s="80"/>
      <c r="F69" s="80"/>
      <c r="G69" s="80"/>
      <c r="H69" s="56"/>
      <c r="I69" s="56"/>
      <c r="J69" s="42" t="s">
        <v>7</v>
      </c>
      <c r="K69" s="42" t="s">
        <v>26</v>
      </c>
    </row>
    <row r="70" spans="3:12" ht="12.75" customHeight="1">
      <c r="C70" s="79"/>
      <c r="I70" s="57" t="s">
        <v>7</v>
      </c>
      <c r="J70" s="57" t="s">
        <v>27</v>
      </c>
      <c r="K70" s="57" t="s">
        <v>28</v>
      </c>
      <c r="L70" s="57" t="s">
        <v>25</v>
      </c>
    </row>
    <row r="71" spans="2:12" ht="10.5" customHeight="1">
      <c r="B71" s="81" t="s">
        <v>16</v>
      </c>
      <c r="C71" s="57">
        <v>97</v>
      </c>
      <c r="D71" s="42" t="s">
        <v>36</v>
      </c>
      <c r="J71" s="57">
        <v>22</v>
      </c>
      <c r="K71" s="57">
        <v>1</v>
      </c>
      <c r="L71" s="57">
        <f>+J71+K71</f>
        <v>23</v>
      </c>
    </row>
    <row r="72" spans="2:12" ht="10.5" customHeight="1">
      <c r="B72" s="81" t="s">
        <v>16</v>
      </c>
      <c r="C72" s="57">
        <v>95</v>
      </c>
      <c r="D72" s="42" t="s">
        <v>30</v>
      </c>
      <c r="J72" s="57">
        <v>12</v>
      </c>
      <c r="K72" s="57">
        <v>0</v>
      </c>
      <c r="L72" s="57">
        <f>+J72+K72</f>
        <v>12</v>
      </c>
    </row>
    <row r="73" spans="2:12" ht="10.5" customHeight="1">
      <c r="B73" s="81" t="s">
        <v>16</v>
      </c>
      <c r="C73" s="57">
        <v>98</v>
      </c>
      <c r="D73" s="42" t="s">
        <v>34</v>
      </c>
      <c r="J73" s="57">
        <v>18</v>
      </c>
      <c r="K73" s="57">
        <v>1</v>
      </c>
      <c r="L73" s="57">
        <f>+J73+K73</f>
        <v>19</v>
      </c>
    </row>
    <row r="74" spans="3:12" ht="12.75">
      <c r="C74" s="81" t="s">
        <v>7</v>
      </c>
      <c r="D74" s="42" t="s">
        <v>7</v>
      </c>
      <c r="J74" s="57">
        <f>SUM(J71:J73)</f>
        <v>52</v>
      </c>
      <c r="K74" s="57">
        <f>SUM(K71:K73)</f>
        <v>2</v>
      </c>
      <c r="L74" s="57">
        <f>SUM(L71:L73)</f>
        <v>54</v>
      </c>
    </row>
    <row r="75" spans="2:4" ht="12.75">
      <c r="B75" s="81" t="s">
        <v>7</v>
      </c>
      <c r="C75" s="81" t="s">
        <v>7</v>
      </c>
      <c r="D75" s="42" t="s">
        <v>7</v>
      </c>
    </row>
    <row r="77" ht="12.75">
      <c r="F77" s="43" t="s">
        <v>7</v>
      </c>
    </row>
  </sheetData>
  <mergeCells count="3">
    <mergeCell ref="A1:M1"/>
    <mergeCell ref="A30:M30"/>
    <mergeCell ref="A54:M54"/>
  </mergeCells>
  <printOptions horizontalCentered="1"/>
  <pageMargins left="1" right="1" top="1" bottom="1" header="0.5" footer="0.36"/>
  <pageSetup fitToHeight="0" fitToWidth="1" horizontalDpi="600" verticalDpi="600" orientation="landscape" r:id="rId1"/>
  <headerFooter alignWithMargins="0">
    <oddHeader>&amp;C&amp;8LOS ANGELES COUNTY METROPOLITAN TRANSPORTATION AUTHORITY
SCHEDULED SERVICE OPERATING COST FACTORS
&amp;"Arial,Bold"&amp;10EFFECTIVE JUN 26, 2011
&amp;RREPORT NO. 4-24
CONTRACT LINES
</oddHeader>
    <oddFooter>&amp;L&amp;8&amp;A&amp;CBuses reflect block assignments;
interline savings are not available.&amp;R&amp;8&amp;D</oddFooter>
  </headerFooter>
  <rowBreaks count="2" manualBreakCount="2">
    <brk id="29" max="13" man="1"/>
    <brk id="5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D27" sqref="D27"/>
    </sheetView>
  </sheetViews>
  <sheetFormatPr defaultColWidth="9.140625" defaultRowHeight="12.75"/>
  <cols>
    <col min="4" max="4" width="19.28125" style="0" customWidth="1"/>
    <col min="5" max="5" width="12.421875" style="0" customWidth="1"/>
  </cols>
  <sheetData>
    <row r="1" spans="1:5" ht="14.25">
      <c r="A1" s="98" t="s">
        <v>13</v>
      </c>
      <c r="B1" s="98"/>
      <c r="C1" s="98"/>
      <c r="D1" s="98"/>
      <c r="E1" s="98"/>
    </row>
    <row r="2" spans="1:5" ht="25.5">
      <c r="A2" s="60" t="s">
        <v>14</v>
      </c>
      <c r="B2" s="69" t="s">
        <v>15</v>
      </c>
      <c r="C2" s="70" t="s">
        <v>16</v>
      </c>
      <c r="D2" s="91" t="s">
        <v>39</v>
      </c>
      <c r="E2" s="93" t="s">
        <v>40</v>
      </c>
    </row>
    <row r="3" spans="1:5" ht="12.75">
      <c r="A3" s="94">
        <v>40720</v>
      </c>
      <c r="B3" s="74">
        <v>9</v>
      </c>
      <c r="C3" s="63">
        <v>95</v>
      </c>
      <c r="D3" t="s">
        <v>41</v>
      </c>
      <c r="E3" s="92">
        <v>40</v>
      </c>
    </row>
    <row r="4" spans="1:5" ht="12.75">
      <c r="A4" s="94">
        <v>40720</v>
      </c>
      <c r="B4" s="74">
        <v>96</v>
      </c>
      <c r="C4" s="63">
        <v>98</v>
      </c>
      <c r="D4" t="s">
        <v>42</v>
      </c>
      <c r="E4" s="92">
        <f>+(40+25)/2</f>
        <v>32.5</v>
      </c>
    </row>
    <row r="5" spans="1:5" ht="12.75">
      <c r="A5" s="94">
        <v>40720</v>
      </c>
      <c r="B5" s="74">
        <v>125</v>
      </c>
      <c r="C5" s="63">
        <v>97</v>
      </c>
      <c r="D5" t="s">
        <v>43</v>
      </c>
      <c r="E5" s="92">
        <v>38</v>
      </c>
    </row>
    <row r="6" spans="1:5" ht="12.75">
      <c r="A6" s="94">
        <v>40720</v>
      </c>
      <c r="B6" s="74">
        <v>128</v>
      </c>
      <c r="C6" s="63">
        <v>97</v>
      </c>
      <c r="D6" t="s">
        <v>43</v>
      </c>
      <c r="E6" s="92">
        <v>38</v>
      </c>
    </row>
    <row r="7" spans="1:5" ht="12.75">
      <c r="A7" s="94">
        <v>40720</v>
      </c>
      <c r="B7" s="74">
        <v>130</v>
      </c>
      <c r="C7" s="63">
        <v>97</v>
      </c>
      <c r="D7" t="s">
        <v>43</v>
      </c>
      <c r="E7" s="92">
        <v>38</v>
      </c>
    </row>
    <row r="8" spans="1:5" ht="12.75">
      <c r="A8" s="94">
        <v>40720</v>
      </c>
      <c r="B8" s="74">
        <v>167</v>
      </c>
      <c r="C8" s="63">
        <v>98</v>
      </c>
      <c r="D8" t="s">
        <v>52</v>
      </c>
      <c r="E8" s="92">
        <v>40</v>
      </c>
    </row>
    <row r="9" spans="1:5" ht="12.75">
      <c r="A9" s="94">
        <v>40720</v>
      </c>
      <c r="B9" s="74">
        <v>177</v>
      </c>
      <c r="C9" s="63">
        <v>95</v>
      </c>
      <c r="D9" t="s">
        <v>44</v>
      </c>
      <c r="E9" s="92">
        <v>25</v>
      </c>
    </row>
    <row r="10" spans="1:5" ht="12.75">
      <c r="A10" s="94">
        <v>40720</v>
      </c>
      <c r="B10" s="74">
        <v>205</v>
      </c>
      <c r="C10" s="63">
        <v>97</v>
      </c>
      <c r="D10" t="s">
        <v>43</v>
      </c>
      <c r="E10" s="92">
        <v>38</v>
      </c>
    </row>
    <row r="11" spans="1:5" ht="12.75">
      <c r="A11" s="94">
        <v>40720</v>
      </c>
      <c r="B11" s="74">
        <v>218</v>
      </c>
      <c r="C11" s="63">
        <v>98</v>
      </c>
      <c r="D11" t="s">
        <v>44</v>
      </c>
      <c r="E11" s="92">
        <v>25</v>
      </c>
    </row>
    <row r="12" spans="1:5" ht="12.75">
      <c r="A12" s="94">
        <v>40720</v>
      </c>
      <c r="B12" s="74">
        <v>232</v>
      </c>
      <c r="C12" s="63">
        <v>97</v>
      </c>
      <c r="D12" t="s">
        <v>43</v>
      </c>
      <c r="E12" s="92">
        <v>38</v>
      </c>
    </row>
    <row r="13" spans="1:5" ht="12.75">
      <c r="A13" s="94">
        <v>40720</v>
      </c>
      <c r="B13" s="74">
        <v>254</v>
      </c>
      <c r="C13" s="63">
        <v>95</v>
      </c>
      <c r="D13" t="s">
        <v>44</v>
      </c>
      <c r="E13" s="92">
        <v>25</v>
      </c>
    </row>
    <row r="14" spans="1:5" ht="12.75">
      <c r="A14" s="94">
        <v>40720</v>
      </c>
      <c r="B14" s="74">
        <v>256</v>
      </c>
      <c r="C14" s="63">
        <v>95</v>
      </c>
      <c r="D14" t="s">
        <v>44</v>
      </c>
      <c r="E14" s="92">
        <v>25</v>
      </c>
    </row>
    <row r="15" spans="1:5" ht="12.75">
      <c r="A15" s="94">
        <v>40720</v>
      </c>
      <c r="B15" s="74">
        <v>266</v>
      </c>
      <c r="C15" s="63">
        <v>95</v>
      </c>
      <c r="D15" t="s">
        <v>41</v>
      </c>
      <c r="E15" s="92">
        <v>40</v>
      </c>
    </row>
    <row r="16" spans="1:5" ht="12.75">
      <c r="A16" s="94">
        <v>40720</v>
      </c>
      <c r="B16" s="74">
        <v>270</v>
      </c>
      <c r="C16" s="63">
        <v>95</v>
      </c>
      <c r="D16" t="s">
        <v>41</v>
      </c>
      <c r="E16" s="92">
        <v>40</v>
      </c>
    </row>
    <row r="17" spans="1:5" ht="12.75">
      <c r="A17" s="94">
        <v>40720</v>
      </c>
      <c r="B17" s="74">
        <v>577</v>
      </c>
      <c r="C17" s="63">
        <v>95</v>
      </c>
      <c r="D17" t="s">
        <v>42</v>
      </c>
      <c r="E17" s="92">
        <v>33</v>
      </c>
    </row>
    <row r="18" spans="1:5" ht="12.75">
      <c r="A18" s="94">
        <v>40720</v>
      </c>
      <c r="B18" s="74">
        <v>603</v>
      </c>
      <c r="C18" s="63">
        <v>98</v>
      </c>
      <c r="D18" t="s">
        <v>44</v>
      </c>
      <c r="E18" s="92">
        <v>25</v>
      </c>
    </row>
    <row r="19" spans="1:5" ht="12.75">
      <c r="A19" s="94">
        <v>40720</v>
      </c>
      <c r="B19" s="74">
        <v>605</v>
      </c>
      <c r="C19" s="63">
        <v>95</v>
      </c>
      <c r="D19" t="s">
        <v>44</v>
      </c>
      <c r="E19" s="92">
        <v>25</v>
      </c>
    </row>
    <row r="20" spans="1:5" ht="12.75">
      <c r="A20" s="94">
        <v>40720</v>
      </c>
      <c r="B20" s="74">
        <v>607</v>
      </c>
      <c r="C20" s="63">
        <v>97</v>
      </c>
      <c r="D20" t="s">
        <v>44</v>
      </c>
      <c r="E20" s="92">
        <v>25</v>
      </c>
    </row>
    <row r="21" spans="1:5" ht="12.75">
      <c r="A21" s="94">
        <v>40720</v>
      </c>
      <c r="B21" s="74">
        <v>625</v>
      </c>
      <c r="C21" s="63">
        <v>97</v>
      </c>
      <c r="D21" t="s">
        <v>44</v>
      </c>
      <c r="E21" s="92">
        <v>25</v>
      </c>
    </row>
    <row r="22" spans="1:5" ht="12.75">
      <c r="A22" s="62"/>
      <c r="B22" s="74"/>
      <c r="C22" s="63"/>
      <c r="E22" s="92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Helen Cosner</cp:lastModifiedBy>
  <cp:lastPrinted>2010-12-03T22:54:33Z</cp:lastPrinted>
  <dcterms:created xsi:type="dcterms:W3CDTF">1997-03-04T19:54:26Z</dcterms:created>
  <dcterms:modified xsi:type="dcterms:W3CDTF">2011-07-08T18:43:37Z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