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55" activeTab="0"/>
  </bookViews>
  <sheets>
    <sheet name="ATTACH B-06233 " sheetId="1" r:id="rId1"/>
  </sheets>
  <definedNames>
    <definedName name="_xlnm.Print_Area" localSheetId="0">'ATTACH B-06233 '!$A$1:$N$37</definedName>
    <definedName name="_xlnm.Print_Titles" localSheetId="0">'ATTACH B-06233 '!$2:$13</definedName>
    <definedName name="Z_00A0437F_93FF_452C_8092_F3449AF59CC2_.wvu.Cols" localSheetId="0" hidden="1">'ATTACH B-06233 '!$O:$W</definedName>
    <definedName name="Z_00A0437F_93FF_452C_8092_F3449AF59CC2_.wvu.PrintArea" localSheetId="0" hidden="1">'ATTACH B-06233 '!$A$1:$N$37</definedName>
    <definedName name="Z_00A0437F_93FF_452C_8092_F3449AF59CC2_.wvu.PrintTitles" localSheetId="0" hidden="1">'ATTACH B-06233 '!$2:$13</definedName>
    <definedName name="Z_F2D8ABA9_2DE3_467E_A506_BE45D9D84335_.wvu.Cols" localSheetId="0" hidden="1">'ATTACH B-06233 '!$O:$W</definedName>
    <definedName name="Z_F2D8ABA9_2DE3_467E_A506_BE45D9D84335_.wvu.PrintArea" localSheetId="0" hidden="1">'ATTACH B-06233 '!$A$1:$N$37</definedName>
    <definedName name="Z_F2D8ABA9_2DE3_467E_A506_BE45D9D84335_.wvu.PrintTitles" localSheetId="0" hidden="1">'ATTACH B-06233 '!$2:$13</definedName>
    <definedName name="Z_F3189800_B1F8_11D7_A819_00C04F06D2D8_.wvu.Cols" localSheetId="0" hidden="1">'ATTACH B-06233 '!$O:$W</definedName>
    <definedName name="Z_F3189800_B1F8_11D7_A819_00C04F06D2D8_.wvu.PrintArea" localSheetId="0" hidden="1">'ATTACH B-06233 '!$A$1:$N$37</definedName>
    <definedName name="Z_F3189800_B1F8_11D7_A819_00C04F06D2D8_.wvu.PrintTitles" localSheetId="0" hidden="1">'ATTACH B-06233 '!$2:$13</definedName>
  </definedNames>
  <calcPr fullCalcOnLoad="1"/>
</workbook>
</file>

<file path=xl/comments1.xml><?xml version="1.0" encoding="utf-8"?>
<comments xmlns="http://schemas.openxmlformats.org/spreadsheetml/2006/main">
  <authors>
    <author>jonesmo</author>
  </authors>
  <commentList>
    <comment ref="O15" authorId="0">
      <text>
        <r>
          <rPr>
            <b/>
            <sz val="10"/>
            <rFont val="MS Sans Serif"/>
            <family val="2"/>
          </rPr>
          <t>jonesmo:</t>
        </r>
        <r>
          <rPr>
            <sz val="10"/>
            <rFont val="MS Sans Serif"/>
            <family val="2"/>
          </rPr>
          <t xml:space="preserve">
DEOB 2002-$6,216
FP $25.065 pc25</t>
        </r>
      </text>
    </comment>
  </commentList>
</comments>
</file>

<file path=xl/sharedStrings.xml><?xml version="1.0" encoding="utf-8"?>
<sst xmlns="http://schemas.openxmlformats.org/spreadsheetml/2006/main" count="148" uniqueCount="103">
  <si>
    <t>LOS ANGELES COUNTY METROPOLITAN TRANSPORTATION AUTHORITY</t>
  </si>
  <si>
    <t>CALL FOR PROJECTS</t>
  </si>
  <si>
    <t>DEOBLIGATION RECOMMENDATIONS</t>
  </si>
  <si>
    <t>FY 1991-92 - FY 2003-04</t>
  </si>
  <si>
    <t>Mode Category</t>
  </si>
  <si>
    <t>1- Freeway/HOV</t>
  </si>
  <si>
    <t>5- Transit Security</t>
  </si>
  <si>
    <t>2- Regional Surface Transportation Improvements</t>
  </si>
  <si>
    <t>6- Signal Synchronization and Bus Speed Improvements</t>
  </si>
  <si>
    <t>3- Transit Capital</t>
  </si>
  <si>
    <t>7- Bikeways and Pedestrian Improvements</t>
  </si>
  <si>
    <t>4- Transportation Enhancements</t>
  </si>
  <si>
    <t xml:space="preserve"> </t>
  </si>
  <si>
    <t>8- Transportation Demand Management</t>
  </si>
  <si>
    <t>($ 000s)</t>
  </si>
  <si>
    <t>MODE</t>
  </si>
  <si>
    <t>PROJ. #</t>
  </si>
  <si>
    <t>SPONSOR</t>
  </si>
  <si>
    <t>FUND TYPE</t>
  </si>
  <si>
    <t>DESCRIPTION</t>
  </si>
  <si>
    <t>DOLLARS PROGRAMMED AND FISCAL YEAR</t>
  </si>
  <si>
    <t>TOTAL        DEOB</t>
  </si>
  <si>
    <t>REASON</t>
  </si>
  <si>
    <t xml:space="preserve">TOTAL PRGMMD </t>
  </si>
  <si>
    <t>PRIORITY #</t>
  </si>
  <si>
    <t>PROGRAM STATUS</t>
  </si>
  <si>
    <t>Project Manager</t>
  </si>
  <si>
    <t>OBLIGATED 'SHA 03/31/'03</t>
  </si>
  <si>
    <t>OBLIGATED 'CMAQ 03/31/'03</t>
  </si>
  <si>
    <t>OBLIGATED 'RSTP/TEA 03/31/'00</t>
  </si>
  <si>
    <t xml:space="preserve">OBLIGATED 'RIP/CTIP 03/31/'00 </t>
  </si>
  <si>
    <t>Project Manager Comments</t>
  </si>
  <si>
    <t>92-98</t>
  </si>
  <si>
    <t>00</t>
  </si>
  <si>
    <t>01</t>
  </si>
  <si>
    <t>02</t>
  </si>
  <si>
    <t>03</t>
  </si>
  <si>
    <t>CALTRANS</t>
  </si>
  <si>
    <t>PC25</t>
  </si>
  <si>
    <t>FWY TRAFFIC OPERATION SYS PROJ. #2</t>
  </si>
  <si>
    <t>PROJECT SAVINGS</t>
  </si>
  <si>
    <t>FINAL AUDIT 03-11-03</t>
  </si>
  <si>
    <t>DAVID OLIVO</t>
  </si>
  <si>
    <t xml:space="preserve">PC25 </t>
  </si>
  <si>
    <t>HOV LN ON RTE. 118 FROM  VENTURA COUNTY LINE TO RTE. 5</t>
  </si>
  <si>
    <t>CLOSE OUT FORM</t>
  </si>
  <si>
    <t>4153</t>
  </si>
  <si>
    <t>LA CITY</t>
  </si>
  <si>
    <t>PC10</t>
  </si>
  <si>
    <t xml:space="preserve">WILSHIRE/WESTERN TRANSIT CENTER </t>
  </si>
  <si>
    <t>PROJECT LAPSED</t>
  </si>
  <si>
    <t xml:space="preserve">12TH COUNCIL DISTRICT. TMA METROLINK COMMUTER SHUTTLE </t>
  </si>
  <si>
    <t>LARRY TORRES</t>
  </si>
  <si>
    <t>4002</t>
  </si>
  <si>
    <t>DOWNTOWN DESTINATIONS BY TRANSIT - DEMO PROJECT</t>
  </si>
  <si>
    <t>Central</t>
  </si>
  <si>
    <t>LA COUNTY</t>
  </si>
  <si>
    <t>PC10/TEA</t>
  </si>
  <si>
    <t>LAC + USC MEDICAL CENTER BUS TRANSIT STATION</t>
  </si>
  <si>
    <t>PROJECT CANCELLED</t>
  </si>
  <si>
    <t xml:space="preserve">LA COUNTY TRAFFIC MGMT CENTER (TMC) </t>
  </si>
  <si>
    <t>- -</t>
  </si>
  <si>
    <t>ROBERT YATES</t>
  </si>
  <si>
    <t>MTA</t>
  </si>
  <si>
    <t>LTF</t>
  </si>
  <si>
    <t>BICYCLE PARKING AT FACILITIES</t>
  </si>
  <si>
    <t>FINAL AUDIT 03-04-03</t>
  </si>
  <si>
    <t>LYNNE GOLDSMITH</t>
  </si>
  <si>
    <t>WESTLAKE COMMUNITY BASED INTERCEPT INTERMODAL FACILITY</t>
  </si>
  <si>
    <t>2009</t>
  </si>
  <si>
    <t xml:space="preserve"> FUEL CELL FUEL PROCESSING AND REFUELING INFRASTRUCTURE</t>
  </si>
  <si>
    <t>Countywide</t>
  </si>
  <si>
    <t>Mike Bottone is P.M.; fuel cell mfrs. &amp; suppliers have long waiting list for cells; '05 or '06 before cell would be available to MTA</t>
  </si>
  <si>
    <t>3020</t>
  </si>
  <si>
    <t xml:space="preserve">WILSHIRE/WESTERN STATION ENHANCEMENT </t>
  </si>
  <si>
    <t>FIONA SCHNEIDER</t>
  </si>
  <si>
    <t>4174</t>
  </si>
  <si>
    <t>FUEL CELL BUYERS CONSORTIUM-HYDROGEN REFORMER</t>
  </si>
  <si>
    <t>PASADENA</t>
  </si>
  <si>
    <t>PASADENA PARKING MANAGEMENT PROJECT</t>
  </si>
  <si>
    <t>SANTA FE SPRINGS</t>
  </si>
  <si>
    <t>RSTP</t>
  </si>
  <si>
    <t>CARMENITA RD IMPROVEMENT PROJECT</t>
  </si>
  <si>
    <t xml:space="preserve">CALTRANS (9I Final ) Voucher Paid </t>
  </si>
  <si>
    <t>TORRANCE</t>
  </si>
  <si>
    <t>4088</t>
  </si>
  <si>
    <t>TEA</t>
  </si>
  <si>
    <t>DEL AMO BUS. DIST.- STREETSCAPE, PEDS, &amp; BIKE PROJ.  PH. II</t>
  </si>
  <si>
    <t>4340</t>
  </si>
  <si>
    <t>Westside</t>
  </si>
  <si>
    <t>TOTAL</t>
  </si>
  <si>
    <t>SPONSOR CANCELED</t>
  </si>
  <si>
    <t>TOTAL DEOBLIGATION RECOMMENDATION</t>
  </si>
  <si>
    <t>The project needs to be re-scoped</t>
  </si>
  <si>
    <t>ATTACHMENT B</t>
  </si>
  <si>
    <t>LOMITA (SB COG)</t>
  </si>
  <si>
    <t>RIP</t>
  </si>
  <si>
    <t>04-07</t>
  </si>
  <si>
    <t>SANTA MONICA</t>
  </si>
  <si>
    <t>SMART CORRIDOR EXTENSION - SANTA MONICA</t>
  </si>
  <si>
    <t>LOMITA BLVD. WIDENING - CRENSHAW BLVD. TO PENNSYLVANIA AVE.</t>
  </si>
  <si>
    <t>PROJECT BEING RE-SCOPED</t>
  </si>
  <si>
    <t>FAIRFAX AVE./OLYMPIC BL./SAN VICENTE BL. INTERSECT. IMPROVEMENTS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</si>
</sst>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_);_(* \(#,##0\);_(* &quot;-&quot;??_);_(@_)"/>
    <numFmt numFmtId="172" formatCode="&quot;$&quot;#,##0.000"/>
  </numFmts>
  <fonts count="2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b/>
      <u val="single"/>
      <sz val="11"/>
      <name val="Arial"/>
      <family val="2"/>
    </font>
    <font>
      <sz val="8.5"/>
      <name val="Arial"/>
      <family val="2"/>
    </font>
    <font>
      <sz val="6"/>
      <name val="Arial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3" fontId="11" fillId="0" borderId="1" xfId="21" applyNumberFormat="1" applyFont="1" applyBorder="1" applyAlignment="1">
      <alignment horizontal="center" wrapText="1"/>
      <protection/>
    </xf>
    <xf numFmtId="0" fontId="10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 quotePrefix="1">
      <alignment horizontal="center"/>
    </xf>
    <xf numFmtId="3" fontId="12" fillId="0" borderId="4" xfId="0" applyNumberFormat="1" applyFont="1" applyBorder="1" applyAlignment="1" quotePrefix="1">
      <alignment horizontal="right" wrapText="1"/>
    </xf>
    <xf numFmtId="168" fontId="12" fillId="0" borderId="5" xfId="0" applyNumberFormat="1" applyFont="1" applyFill="1" applyBorder="1" applyAlignment="1">
      <alignment horizontal="right"/>
    </xf>
    <xf numFmtId="0" fontId="12" fillId="0" borderId="6" xfId="0" applyFont="1" applyBorder="1" applyAlignment="1">
      <alignment wrapText="1"/>
    </xf>
    <xf numFmtId="168" fontId="12" fillId="0" borderId="6" xfId="0" applyNumberFormat="1" applyFont="1" applyFill="1" applyBorder="1" applyAlignment="1" quotePrefix="1">
      <alignment horizontal="right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wrapText="1"/>
    </xf>
    <xf numFmtId="0" fontId="12" fillId="0" borderId="4" xfId="0" applyNumberFormat="1" applyFont="1" applyFill="1" applyBorder="1" applyAlignment="1">
      <alignment wrapText="1"/>
    </xf>
    <xf numFmtId="168" fontId="12" fillId="0" borderId="4" xfId="0" applyNumberFormat="1" applyFont="1" applyFill="1" applyBorder="1" applyAlignment="1">
      <alignment horizontal="right" wrapText="1"/>
    </xf>
    <xf numFmtId="168" fontId="12" fillId="0" borderId="4" xfId="0" applyNumberFormat="1" applyFont="1" applyFill="1" applyBorder="1" applyAlignment="1" quotePrefix="1">
      <alignment horizontal="right" wrapText="1"/>
    </xf>
    <xf numFmtId="0" fontId="12" fillId="0" borderId="4" xfId="0" applyFont="1" applyBorder="1" applyAlignment="1">
      <alignment wrapText="1"/>
    </xf>
    <xf numFmtId="3" fontId="12" fillId="0" borderId="4" xfId="0" applyNumberFormat="1" applyFont="1" applyBorder="1" applyAlignment="1">
      <alignment horizontal="right" wrapText="1"/>
    </xf>
    <xf numFmtId="3" fontId="12" fillId="0" borderId="6" xfId="0" applyNumberFormat="1" applyFont="1" applyBorder="1" applyAlignment="1" quotePrefix="1">
      <alignment horizontal="right" wrapText="1"/>
    </xf>
    <xf numFmtId="3" fontId="12" fillId="0" borderId="4" xfId="0" applyNumberFormat="1" applyFont="1" applyFill="1" applyBorder="1" applyAlignment="1" quotePrefix="1">
      <alignment horizontal="right" wrapText="1"/>
    </xf>
    <xf numFmtId="0" fontId="12" fillId="0" borderId="6" xfId="0" applyFont="1" applyBorder="1" applyAlignment="1" quotePrefix="1">
      <alignment horizontal="center" wrapText="1"/>
    </xf>
    <xf numFmtId="168" fontId="12" fillId="0" borderId="0" xfId="0" applyNumberFormat="1" applyFont="1" applyFill="1" applyBorder="1" applyAlignment="1">
      <alignment horizontal="right" wrapText="1"/>
    </xf>
    <xf numFmtId="168" fontId="12" fillId="0" borderId="0" xfId="0" applyNumberFormat="1" applyFont="1" applyFill="1" applyBorder="1" applyAlignment="1" quotePrefix="1">
      <alignment horizontal="right" wrapText="1"/>
    </xf>
    <xf numFmtId="0" fontId="12" fillId="0" borderId="0" xfId="0" applyNumberFormat="1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3" fillId="0" borderId="0" xfId="0" applyFont="1" applyAlignment="1">
      <alignment/>
    </xf>
    <xf numFmtId="168" fontId="12" fillId="0" borderId="4" xfId="0" applyNumberFormat="1" applyFont="1" applyBorder="1" applyAlignment="1">
      <alignment horizontal="right" wrapText="1"/>
    </xf>
    <xf numFmtId="0" fontId="12" fillId="0" borderId="8" xfId="0" applyFont="1" applyBorder="1" applyAlignment="1">
      <alignment wrapText="1"/>
    </xf>
    <xf numFmtId="0" fontId="8" fillId="0" borderId="0" xfId="21" applyFont="1" applyFill="1" applyAlignment="1">
      <alignment horizontal="center"/>
      <protection/>
    </xf>
    <xf numFmtId="168" fontId="11" fillId="0" borderId="1" xfId="0" applyNumberFormat="1" applyFont="1" applyBorder="1" applyAlignment="1">
      <alignment horizontal="right" wrapText="1"/>
    </xf>
    <xf numFmtId="0" fontId="8" fillId="0" borderId="0" xfId="21" applyFont="1" applyFill="1">
      <alignment/>
      <protection/>
    </xf>
    <xf numFmtId="0" fontId="12" fillId="0" borderId="0" xfId="21" applyFont="1" applyFill="1" applyAlignment="1">
      <alignment horizontal="center"/>
      <protection/>
    </xf>
    <xf numFmtId="3" fontId="8" fillId="0" borderId="0" xfId="21" applyNumberFormat="1" applyFont="1" applyFill="1">
      <alignment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>
      <alignment/>
      <protection/>
    </xf>
    <xf numFmtId="0" fontId="14" fillId="0" borderId="0" xfId="21" applyFont="1" applyFill="1" applyAlignment="1">
      <alignment horizontal="center"/>
      <protection/>
    </xf>
    <xf numFmtId="0" fontId="14" fillId="0" borderId="0" xfId="21" applyFont="1" applyFill="1">
      <alignment/>
      <protection/>
    </xf>
    <xf numFmtId="0" fontId="15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9" fillId="0" borderId="0" xfId="0" applyFont="1" applyAlignment="1">
      <alignment horizontal="left"/>
    </xf>
    <xf numFmtId="3" fontId="12" fillId="0" borderId="4" xfId="0" applyNumberFormat="1" applyFont="1" applyFill="1" applyBorder="1" applyAlignment="1">
      <alignment horizontal="right" wrapText="1"/>
    </xf>
    <xf numFmtId="3" fontId="12" fillId="0" borderId="6" xfId="0" applyNumberFormat="1" applyFont="1" applyFill="1" applyBorder="1" applyAlignment="1" quotePrefix="1">
      <alignment horizontal="right" wrapText="1"/>
    </xf>
    <xf numFmtId="0" fontId="12" fillId="0" borderId="6" xfId="0" applyFont="1" applyFill="1" applyBorder="1" applyAlignment="1">
      <alignment horizontal="center" wrapText="1"/>
    </xf>
    <xf numFmtId="0" fontId="12" fillId="0" borderId="7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2" fillId="0" borderId="6" xfId="0" applyFont="1" applyFill="1" applyBorder="1" applyAlignment="1" quotePrefix="1">
      <alignment horizontal="center" wrapText="1"/>
    </xf>
    <xf numFmtId="0" fontId="12" fillId="0" borderId="4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3" fontId="12" fillId="0" borderId="9" xfId="0" applyNumberFormat="1" applyFont="1" applyBorder="1" applyAlignment="1" quotePrefix="1">
      <alignment horizontal="right" wrapText="1"/>
    </xf>
    <xf numFmtId="3" fontId="12" fillId="0" borderId="9" xfId="0" applyNumberFormat="1" applyFont="1" applyFill="1" applyBorder="1" applyAlignment="1" quotePrefix="1">
      <alignment horizontal="right" wrapText="1"/>
    </xf>
    <xf numFmtId="0" fontId="10" fillId="0" borderId="10" xfId="0" applyFont="1" applyBorder="1" applyAlignment="1" quotePrefix="1">
      <alignment horizontal="center"/>
    </xf>
    <xf numFmtId="49" fontId="10" fillId="0" borderId="11" xfId="0" applyNumberFormat="1" applyFont="1" applyBorder="1" applyAlignment="1">
      <alignment horizontal="center"/>
    </xf>
    <xf numFmtId="0" fontId="20" fillId="2" borderId="12" xfId="0" applyFont="1" applyFill="1" applyBorder="1" applyAlignment="1">
      <alignment horizontal="left"/>
    </xf>
    <xf numFmtId="0" fontId="20" fillId="2" borderId="13" xfId="0" applyFont="1" applyFill="1" applyBorder="1" applyAlignment="1">
      <alignment/>
    </xf>
    <xf numFmtId="0" fontId="20" fillId="2" borderId="13" xfId="0" applyFont="1" applyFill="1" applyBorder="1" applyAlignment="1">
      <alignment horizontal="center" wrapText="1"/>
    </xf>
    <xf numFmtId="0" fontId="20" fillId="2" borderId="14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center" wrapText="1"/>
    </xf>
    <xf numFmtId="0" fontId="20" fillId="0" borderId="7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/>
    </xf>
    <xf numFmtId="0" fontId="15" fillId="0" borderId="4" xfId="0" applyNumberFormat="1" applyFont="1" applyFill="1" applyBorder="1" applyAlignment="1" quotePrefix="1">
      <alignment horizontal="center"/>
    </xf>
    <xf numFmtId="0" fontId="21" fillId="0" borderId="4" xfId="0" applyNumberFormat="1" applyFont="1" applyFill="1" applyBorder="1" applyAlignment="1">
      <alignment wrapText="1"/>
    </xf>
    <xf numFmtId="0" fontId="21" fillId="0" borderId="19" xfId="0" applyNumberFormat="1" applyFont="1" applyFill="1" applyBorder="1" applyAlignment="1">
      <alignment horizontal="center" wrapText="1"/>
    </xf>
    <xf numFmtId="0" fontId="12" fillId="0" borderId="19" xfId="0" applyNumberFormat="1" applyFont="1" applyFill="1" applyBorder="1" applyAlignment="1">
      <alignment wrapText="1"/>
    </xf>
    <xf numFmtId="168" fontId="6" fillId="0" borderId="0" xfId="0" applyNumberFormat="1" applyFont="1" applyFill="1" applyAlignment="1">
      <alignment/>
    </xf>
    <xf numFmtId="0" fontId="21" fillId="0" borderId="4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13" fillId="0" borderId="0" xfId="0" applyFont="1" applyAlignment="1">
      <alignment horizontal="right" wrapText="1"/>
    </xf>
    <xf numFmtId="3" fontId="11" fillId="0" borderId="20" xfId="21" applyNumberFormat="1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8" fillId="0" borderId="0" xfId="21" applyFont="1" applyFill="1" applyAlignment="1">
      <alignment horizontal="left"/>
      <protection/>
    </xf>
    <xf numFmtId="0" fontId="19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ryPROJRECERT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32</xdr:row>
      <xdr:rowOff>0</xdr:rowOff>
    </xdr:from>
    <xdr:to>
      <xdr:col>3</xdr:col>
      <xdr:colOff>914400</xdr:colOff>
      <xdr:row>32</xdr:row>
      <xdr:rowOff>0</xdr:rowOff>
    </xdr:to>
    <xdr:sp>
      <xdr:nvSpPr>
        <xdr:cNvPr id="1" name="Line 2"/>
        <xdr:cNvSpPr>
          <a:spLocks/>
        </xdr:cNvSpPr>
      </xdr:nvSpPr>
      <xdr:spPr>
        <a:xfrm>
          <a:off x="714375" y="7372350"/>
          <a:ext cx="152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438150</xdr:colOff>
      <xdr:row>32</xdr:row>
      <xdr:rowOff>0</xdr:rowOff>
    </xdr:from>
    <xdr:to>
      <xdr:col>3</xdr:col>
      <xdr:colOff>914400</xdr:colOff>
      <xdr:row>32</xdr:row>
      <xdr:rowOff>0</xdr:rowOff>
    </xdr:to>
    <xdr:sp>
      <xdr:nvSpPr>
        <xdr:cNvPr id="2" name="Line 3"/>
        <xdr:cNvSpPr>
          <a:spLocks/>
        </xdr:cNvSpPr>
      </xdr:nvSpPr>
      <xdr:spPr>
        <a:xfrm>
          <a:off x="714375" y="7372350"/>
          <a:ext cx="152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workbookViewId="0" topLeftCell="C1">
      <selection activeCell="C17" sqref="B16:C17"/>
    </sheetView>
  </sheetViews>
  <sheetFormatPr defaultColWidth="9.140625" defaultRowHeight="12.75"/>
  <cols>
    <col min="1" max="1" width="4.140625" style="73" customWidth="1"/>
    <col min="2" max="2" width="6.57421875" style="73" customWidth="1"/>
    <col min="3" max="3" width="9.140625" style="74" customWidth="1"/>
    <col min="4" max="4" width="13.7109375" style="74" customWidth="1"/>
    <col min="5" max="5" width="29.7109375" style="74" customWidth="1"/>
    <col min="6" max="10" width="6.7109375" style="74" customWidth="1"/>
    <col min="11" max="12" width="6.8515625" style="74" customWidth="1"/>
    <col min="13" max="13" width="11.57421875" style="74" customWidth="1"/>
    <col min="14" max="14" width="14.28125" style="74" customWidth="1"/>
    <col min="15" max="15" width="8.7109375" style="74" hidden="1" customWidth="1"/>
    <col min="16" max="16" width="6.28125" style="73" hidden="1" customWidth="1"/>
    <col min="17" max="17" width="9.28125" style="74" hidden="1" customWidth="1"/>
    <col min="18" max="18" width="9.140625" style="74" hidden="1" customWidth="1"/>
    <col min="19" max="19" width="11.8515625" style="74" hidden="1" customWidth="1"/>
    <col min="20" max="20" width="13.57421875" style="74" hidden="1" customWidth="1"/>
    <col min="21" max="22" width="9.140625" style="74" hidden="1" customWidth="1"/>
    <col min="23" max="23" width="23.57421875" style="74" hidden="1" customWidth="1"/>
    <col min="24" max="16384" width="9.140625" style="76" customWidth="1"/>
  </cols>
  <sheetData>
    <row r="1" spans="1:23" s="46" customFormat="1" ht="13.5" customHeight="1">
      <c r="A1" s="97" t="s">
        <v>94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"/>
      <c r="P1" s="1"/>
      <c r="Q1" s="1"/>
      <c r="R1" s="1"/>
      <c r="S1" s="1"/>
      <c r="T1" s="1"/>
      <c r="U1" s="1"/>
      <c r="V1" s="1"/>
      <c r="W1" s="1"/>
    </row>
    <row r="2" spans="1:23" s="47" customFormat="1" ht="10.5" customHeight="1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3"/>
      <c r="P2" s="3"/>
      <c r="Q2" s="3"/>
      <c r="R2" s="3"/>
      <c r="S2" s="3"/>
      <c r="T2" s="3"/>
      <c r="U2" s="3"/>
      <c r="V2" s="3"/>
      <c r="W2" s="3"/>
    </row>
    <row r="3" spans="1:23" s="46" customFormat="1" ht="13.5" customHeight="1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1"/>
      <c r="P3" s="1"/>
      <c r="Q3" s="1"/>
      <c r="R3" s="1"/>
      <c r="S3" s="1"/>
      <c r="T3" s="1"/>
      <c r="U3" s="1"/>
      <c r="V3" s="1"/>
      <c r="W3" s="1"/>
    </row>
    <row r="4" spans="1:23" s="48" customFormat="1" ht="13.5" customHeight="1">
      <c r="A4" s="2"/>
      <c r="B4" s="93" t="s">
        <v>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2"/>
      <c r="P4" s="2"/>
      <c r="Q4" s="2"/>
      <c r="R4" s="2"/>
      <c r="S4" s="2"/>
      <c r="T4" s="2"/>
      <c r="U4" s="2"/>
      <c r="V4" s="2"/>
      <c r="W4" s="2"/>
    </row>
    <row r="5" spans="1:23" s="48" customFormat="1" ht="13.5" customHeight="1">
      <c r="A5" s="2"/>
      <c r="B5" s="93" t="s">
        <v>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2"/>
      <c r="P5" s="2"/>
      <c r="Q5" s="2"/>
      <c r="R5" s="2"/>
      <c r="S5" s="2"/>
      <c r="T5" s="2"/>
      <c r="U5" s="2"/>
      <c r="V5" s="2"/>
      <c r="W5" s="2"/>
    </row>
    <row r="6" spans="1:23" s="62" customFormat="1" ht="11.25" customHeight="1">
      <c r="A6" s="57" t="s">
        <v>4</v>
      </c>
      <c r="B6" s="58"/>
      <c r="C6" s="58"/>
      <c r="D6" s="59"/>
      <c r="E6" s="58"/>
      <c r="F6" s="58"/>
      <c r="G6" s="58"/>
      <c r="H6" s="58"/>
      <c r="I6" s="58"/>
      <c r="J6" s="58"/>
      <c r="K6" s="58"/>
      <c r="L6" s="58"/>
      <c r="M6" s="58"/>
      <c r="N6" s="60"/>
      <c r="O6" s="61"/>
      <c r="P6" s="61"/>
      <c r="Q6" s="61"/>
      <c r="R6" s="61"/>
      <c r="S6" s="61"/>
      <c r="T6" s="61"/>
      <c r="U6" s="61"/>
      <c r="V6" s="61"/>
      <c r="W6" s="61"/>
    </row>
    <row r="7" spans="1:23" s="62" customFormat="1" ht="11.25">
      <c r="A7" s="63" t="s">
        <v>5</v>
      </c>
      <c r="B7" s="64"/>
      <c r="C7" s="65"/>
      <c r="D7" s="66"/>
      <c r="E7" s="65"/>
      <c r="F7" s="61"/>
      <c r="G7" s="65"/>
      <c r="H7" s="65" t="s">
        <v>6</v>
      </c>
      <c r="I7" s="61"/>
      <c r="J7" s="65"/>
      <c r="K7" s="65"/>
      <c r="L7" s="65"/>
      <c r="M7" s="65"/>
      <c r="N7" s="67"/>
      <c r="O7" s="61"/>
      <c r="P7" s="61"/>
      <c r="Q7" s="61"/>
      <c r="R7" s="61"/>
      <c r="S7" s="61"/>
      <c r="T7" s="61"/>
      <c r="U7" s="61"/>
      <c r="V7" s="61"/>
      <c r="W7" s="61"/>
    </row>
    <row r="8" spans="1:23" s="62" customFormat="1" ht="11.25">
      <c r="A8" s="63" t="s">
        <v>7</v>
      </c>
      <c r="B8" s="64"/>
      <c r="C8" s="65"/>
      <c r="D8" s="66"/>
      <c r="E8" s="65"/>
      <c r="F8" s="61"/>
      <c r="G8" s="65"/>
      <c r="H8" s="65" t="s">
        <v>8</v>
      </c>
      <c r="I8" s="61"/>
      <c r="J8" s="65"/>
      <c r="K8" s="65"/>
      <c r="L8" s="65"/>
      <c r="M8" s="65"/>
      <c r="N8" s="67"/>
      <c r="O8" s="61"/>
      <c r="P8" s="68"/>
      <c r="Q8" s="65"/>
      <c r="R8" s="61"/>
      <c r="S8" s="61"/>
      <c r="T8" s="61"/>
      <c r="U8" s="61"/>
      <c r="V8" s="61"/>
      <c r="W8" s="61"/>
    </row>
    <row r="9" spans="1:23" s="62" customFormat="1" ht="11.25">
      <c r="A9" s="63" t="s">
        <v>9</v>
      </c>
      <c r="B9" s="64"/>
      <c r="C9" s="65"/>
      <c r="D9" s="66"/>
      <c r="E9" s="65"/>
      <c r="F9" s="61"/>
      <c r="G9" s="65"/>
      <c r="H9" s="65" t="s">
        <v>10</v>
      </c>
      <c r="I9" s="61"/>
      <c r="J9" s="65"/>
      <c r="K9" s="65"/>
      <c r="L9" s="65"/>
      <c r="M9" s="65"/>
      <c r="N9" s="67"/>
      <c r="O9" s="61"/>
      <c r="P9" s="68"/>
      <c r="Q9" s="65"/>
      <c r="R9" s="61"/>
      <c r="S9" s="61"/>
      <c r="T9" s="61"/>
      <c r="U9" s="61"/>
      <c r="V9" s="61"/>
      <c r="W9" s="61"/>
    </row>
    <row r="10" spans="1:23" s="62" customFormat="1" ht="11.25">
      <c r="A10" s="69" t="s">
        <v>11</v>
      </c>
      <c r="B10" s="70"/>
      <c r="C10" s="70"/>
      <c r="D10" s="71"/>
      <c r="E10" s="70" t="s">
        <v>12</v>
      </c>
      <c r="F10" s="70"/>
      <c r="G10" s="70"/>
      <c r="H10" s="70" t="s">
        <v>13</v>
      </c>
      <c r="I10" s="70"/>
      <c r="J10" s="70"/>
      <c r="K10" s="70"/>
      <c r="L10" s="70"/>
      <c r="M10" s="70"/>
      <c r="N10" s="72"/>
      <c r="O10" s="61"/>
      <c r="P10" s="68"/>
      <c r="Q10" s="65"/>
      <c r="R10" s="61"/>
      <c r="S10" s="61"/>
      <c r="T10" s="61"/>
      <c r="U10" s="61"/>
      <c r="V10" s="61"/>
      <c r="W10" s="61"/>
    </row>
    <row r="11" spans="4:17" ht="15" thickBot="1">
      <c r="D11" s="75"/>
      <c r="F11" s="94" t="s">
        <v>14</v>
      </c>
      <c r="G11" s="94"/>
      <c r="H11" s="94"/>
      <c r="I11" s="94"/>
      <c r="J11" s="94"/>
      <c r="K11" s="94"/>
      <c r="L11" s="52"/>
      <c r="M11" s="41"/>
      <c r="N11" s="41"/>
      <c r="O11" s="41"/>
      <c r="P11" s="41"/>
      <c r="Q11" s="41"/>
    </row>
    <row r="12" spans="1:23" s="49" customFormat="1" ht="21.75" customHeight="1" thickBot="1">
      <c r="A12" s="88" t="s">
        <v>15</v>
      </c>
      <c r="B12" s="88" t="s">
        <v>16</v>
      </c>
      <c r="C12" s="88" t="s">
        <v>17</v>
      </c>
      <c r="D12" s="88" t="s">
        <v>18</v>
      </c>
      <c r="E12" s="88" t="s">
        <v>19</v>
      </c>
      <c r="F12" s="90" t="s">
        <v>20</v>
      </c>
      <c r="G12" s="91"/>
      <c r="H12" s="91"/>
      <c r="I12" s="91"/>
      <c r="J12" s="91"/>
      <c r="K12" s="91"/>
      <c r="L12" s="92"/>
      <c r="M12" s="98" t="s">
        <v>21</v>
      </c>
      <c r="N12" s="88" t="s">
        <v>22</v>
      </c>
      <c r="O12" s="86" t="s">
        <v>23</v>
      </c>
      <c r="P12" s="86" t="s">
        <v>24</v>
      </c>
      <c r="Q12" s="86" t="s">
        <v>25</v>
      </c>
      <c r="R12" s="86" t="s">
        <v>26</v>
      </c>
      <c r="S12" s="4" t="s">
        <v>27</v>
      </c>
      <c r="T12" s="4" t="s">
        <v>28</v>
      </c>
      <c r="U12" s="4" t="s">
        <v>29</v>
      </c>
      <c r="V12" s="4" t="s">
        <v>30</v>
      </c>
      <c r="W12" s="4" t="s">
        <v>31</v>
      </c>
    </row>
    <row r="13" spans="1:23" s="49" customFormat="1" ht="21.75" customHeight="1" thickBot="1">
      <c r="A13" s="89"/>
      <c r="B13" s="89"/>
      <c r="C13" s="89"/>
      <c r="D13" s="89"/>
      <c r="E13" s="89"/>
      <c r="F13" s="6" t="s">
        <v>32</v>
      </c>
      <c r="G13" s="7">
        <v>99</v>
      </c>
      <c r="H13" s="8" t="s">
        <v>33</v>
      </c>
      <c r="I13" s="8" t="s">
        <v>34</v>
      </c>
      <c r="J13" s="8" t="s">
        <v>35</v>
      </c>
      <c r="K13" s="55" t="s">
        <v>36</v>
      </c>
      <c r="L13" s="56" t="s">
        <v>97</v>
      </c>
      <c r="M13" s="99"/>
      <c r="N13" s="89"/>
      <c r="O13" s="87"/>
      <c r="P13" s="87"/>
      <c r="Q13" s="87"/>
      <c r="R13" s="87"/>
      <c r="S13" s="5"/>
      <c r="T13" s="5"/>
      <c r="U13" s="5"/>
      <c r="V13" s="5"/>
      <c r="W13" s="5"/>
    </row>
    <row r="14" spans="1:24" ht="16.5" customHeight="1">
      <c r="A14" s="77">
        <v>1</v>
      </c>
      <c r="B14" s="77">
        <v>410</v>
      </c>
      <c r="C14" s="78" t="s">
        <v>37</v>
      </c>
      <c r="D14" s="79" t="s">
        <v>38</v>
      </c>
      <c r="E14" s="80" t="s">
        <v>39</v>
      </c>
      <c r="F14" s="9">
        <v>5147</v>
      </c>
      <c r="G14" s="9"/>
      <c r="H14" s="9"/>
      <c r="I14" s="9"/>
      <c r="J14" s="9"/>
      <c r="K14" s="9"/>
      <c r="L14" s="53"/>
      <c r="M14" s="10">
        <v>56</v>
      </c>
      <c r="N14" s="11" t="s">
        <v>40</v>
      </c>
      <c r="O14" s="12">
        <v>35621</v>
      </c>
      <c r="P14" s="13">
        <v>1</v>
      </c>
      <c r="Q14" s="14" t="s">
        <v>41</v>
      </c>
      <c r="R14" s="15" t="s">
        <v>42</v>
      </c>
      <c r="S14" s="16"/>
      <c r="T14" s="16"/>
      <c r="U14" s="17"/>
      <c r="V14" s="16"/>
      <c r="W14" s="15"/>
      <c r="X14" s="81">
        <f>SUM(M14:M17,M19,M23,M25,M29:M31)</f>
        <v>2080.5267400000002</v>
      </c>
    </row>
    <row r="15" spans="1:23" ht="23.25" customHeight="1">
      <c r="A15" s="77">
        <v>1</v>
      </c>
      <c r="B15" s="77">
        <v>355</v>
      </c>
      <c r="C15" s="78" t="s">
        <v>37</v>
      </c>
      <c r="D15" s="79" t="s">
        <v>43</v>
      </c>
      <c r="E15" s="80" t="s">
        <v>44</v>
      </c>
      <c r="F15" s="9">
        <v>149</v>
      </c>
      <c r="G15" s="9"/>
      <c r="H15" s="9"/>
      <c r="I15" s="9"/>
      <c r="J15" s="9"/>
      <c r="K15" s="9"/>
      <c r="L15" s="53"/>
      <c r="M15" s="10">
        <v>149</v>
      </c>
      <c r="N15" s="11" t="s">
        <v>40</v>
      </c>
      <c r="O15" s="12">
        <v>24056</v>
      </c>
      <c r="P15" s="13"/>
      <c r="Q15" s="14" t="s">
        <v>45</v>
      </c>
      <c r="R15" s="15" t="s">
        <v>42</v>
      </c>
      <c r="S15" s="16"/>
      <c r="T15" s="16"/>
      <c r="U15" s="17"/>
      <c r="V15" s="16"/>
      <c r="W15" s="15"/>
    </row>
    <row r="16" spans="1:23" ht="16.5" customHeight="1">
      <c r="A16" s="77">
        <v>3</v>
      </c>
      <c r="B16" s="77" t="s">
        <v>46</v>
      </c>
      <c r="C16" s="78" t="s">
        <v>47</v>
      </c>
      <c r="D16" s="79" t="s">
        <v>48</v>
      </c>
      <c r="E16" s="80" t="s">
        <v>49</v>
      </c>
      <c r="F16" s="21">
        <v>2500</v>
      </c>
      <c r="G16" s="21">
        <v>721</v>
      </c>
      <c r="H16" s="21"/>
      <c r="I16" s="21"/>
      <c r="J16" s="21"/>
      <c r="K16" s="21"/>
      <c r="L16" s="54"/>
      <c r="M16" s="10">
        <v>1221</v>
      </c>
      <c r="N16" s="26" t="s">
        <v>40</v>
      </c>
      <c r="O16" s="12"/>
      <c r="P16" s="44"/>
      <c r="Q16" s="15"/>
      <c r="R16" s="15"/>
      <c r="S16" s="16"/>
      <c r="T16" s="16"/>
      <c r="U16" s="17"/>
      <c r="V16" s="16"/>
      <c r="W16" s="15"/>
    </row>
    <row r="17" spans="1:23" ht="23.25" customHeight="1">
      <c r="A17" s="77">
        <v>8</v>
      </c>
      <c r="B17" s="77">
        <v>740</v>
      </c>
      <c r="C17" s="78" t="s">
        <v>47</v>
      </c>
      <c r="D17" s="79" t="s">
        <v>43</v>
      </c>
      <c r="E17" s="80" t="s">
        <v>51</v>
      </c>
      <c r="F17" s="9">
        <v>113</v>
      </c>
      <c r="G17" s="9"/>
      <c r="H17" s="9"/>
      <c r="I17" s="9"/>
      <c r="J17" s="9"/>
      <c r="K17" s="9"/>
      <c r="L17" s="53"/>
      <c r="M17" s="10">
        <v>108</v>
      </c>
      <c r="N17" s="11" t="s">
        <v>40</v>
      </c>
      <c r="O17" s="12">
        <v>113</v>
      </c>
      <c r="P17" s="13"/>
      <c r="Q17" s="18" t="s">
        <v>45</v>
      </c>
      <c r="R17" s="15" t="s">
        <v>52</v>
      </c>
      <c r="S17" s="16">
        <v>1</v>
      </c>
      <c r="T17" s="16">
        <v>6</v>
      </c>
      <c r="U17" s="17"/>
      <c r="V17" s="16"/>
      <c r="W17" s="15"/>
    </row>
    <row r="18" spans="1:24" ht="23.25" customHeight="1">
      <c r="A18" s="77">
        <v>8</v>
      </c>
      <c r="B18" s="77" t="s">
        <v>53</v>
      </c>
      <c r="C18" s="78" t="s">
        <v>47</v>
      </c>
      <c r="D18" s="79" t="s">
        <v>43</v>
      </c>
      <c r="E18" s="80" t="s">
        <v>54</v>
      </c>
      <c r="F18" s="9">
        <v>100</v>
      </c>
      <c r="G18" s="9"/>
      <c r="H18" s="9"/>
      <c r="I18" s="19"/>
      <c r="J18" s="9"/>
      <c r="K18" s="9"/>
      <c r="L18" s="53"/>
      <c r="M18" s="10">
        <v>100</v>
      </c>
      <c r="N18" s="11" t="s">
        <v>50</v>
      </c>
      <c r="O18" s="20">
        <v>100</v>
      </c>
      <c r="P18" s="13"/>
      <c r="Q18" s="15"/>
      <c r="R18" s="15" t="s">
        <v>55</v>
      </c>
      <c r="S18" s="16">
        <v>1</v>
      </c>
      <c r="T18" s="16">
        <v>6</v>
      </c>
      <c r="U18" s="17"/>
      <c r="V18" s="16"/>
      <c r="W18" s="15"/>
      <c r="X18" s="81">
        <f>SUM(M18,M24,M27)</f>
        <v>1597</v>
      </c>
    </row>
    <row r="19" spans="1:23" ht="23.25" customHeight="1">
      <c r="A19" s="77">
        <v>2</v>
      </c>
      <c r="B19" s="77" t="s">
        <v>88</v>
      </c>
      <c r="C19" s="78" t="s">
        <v>47</v>
      </c>
      <c r="D19" s="79" t="s">
        <v>43</v>
      </c>
      <c r="E19" s="80" t="s">
        <v>102</v>
      </c>
      <c r="F19" s="21"/>
      <c r="G19" s="21"/>
      <c r="H19" s="21">
        <v>89</v>
      </c>
      <c r="I19" s="42"/>
      <c r="J19" s="21"/>
      <c r="K19" s="21"/>
      <c r="L19" s="54"/>
      <c r="M19" s="10">
        <v>42</v>
      </c>
      <c r="N19" s="11" t="s">
        <v>40</v>
      </c>
      <c r="O19" s="43">
        <v>89</v>
      </c>
      <c r="P19" s="44"/>
      <c r="Q19" s="45"/>
      <c r="R19" s="15" t="s">
        <v>89</v>
      </c>
      <c r="S19" s="16"/>
      <c r="T19" s="16">
        <v>910</v>
      </c>
      <c r="U19" s="17"/>
      <c r="V19" s="16"/>
      <c r="W19" s="15"/>
    </row>
    <row r="20" spans="1:24" ht="23.25" customHeight="1">
      <c r="A20" s="77">
        <v>3</v>
      </c>
      <c r="B20" s="77">
        <v>4181</v>
      </c>
      <c r="C20" s="78" t="s">
        <v>56</v>
      </c>
      <c r="D20" s="79" t="s">
        <v>57</v>
      </c>
      <c r="E20" s="80" t="s">
        <v>58</v>
      </c>
      <c r="F20" s="9">
        <v>2155</v>
      </c>
      <c r="G20" s="9"/>
      <c r="H20" s="21"/>
      <c r="I20" s="9"/>
      <c r="J20" s="9"/>
      <c r="K20" s="9"/>
      <c r="L20" s="53"/>
      <c r="M20" s="10">
        <v>2012</v>
      </c>
      <c r="N20" s="11" t="s">
        <v>59</v>
      </c>
      <c r="O20" s="12">
        <v>2012</v>
      </c>
      <c r="P20" s="13"/>
      <c r="Q20" s="18" t="s">
        <v>45</v>
      </c>
      <c r="R20" s="15" t="s">
        <v>52</v>
      </c>
      <c r="S20" s="16"/>
      <c r="T20" s="16"/>
      <c r="U20" s="17"/>
      <c r="V20" s="16"/>
      <c r="W20" s="15"/>
      <c r="X20" s="81">
        <f>SUM(M20,M21,M22,M26,M28,M32)</f>
        <v>5994</v>
      </c>
    </row>
    <row r="21" spans="1:24" ht="15" customHeight="1">
      <c r="A21" s="77">
        <v>6</v>
      </c>
      <c r="B21" s="77">
        <v>6293</v>
      </c>
      <c r="C21" s="78" t="s">
        <v>56</v>
      </c>
      <c r="D21" s="79" t="s">
        <v>43</v>
      </c>
      <c r="E21" s="80" t="s">
        <v>60</v>
      </c>
      <c r="F21" s="9"/>
      <c r="G21" s="9"/>
      <c r="H21" s="9"/>
      <c r="I21" s="9"/>
      <c r="J21" s="9">
        <v>361</v>
      </c>
      <c r="K21" s="9">
        <v>457</v>
      </c>
      <c r="L21" s="53"/>
      <c r="M21" s="10">
        <v>818</v>
      </c>
      <c r="N21" s="11" t="s">
        <v>59</v>
      </c>
      <c r="O21" s="17">
        <v>818</v>
      </c>
      <c r="P21" s="22" t="s">
        <v>61</v>
      </c>
      <c r="Q21" s="18" t="s">
        <v>45</v>
      </c>
      <c r="R21" s="15" t="s">
        <v>62</v>
      </c>
      <c r="S21" s="23"/>
      <c r="T21" s="23"/>
      <c r="U21" s="24"/>
      <c r="V21" s="23"/>
      <c r="W21" s="25"/>
      <c r="X21" s="81">
        <f>SUM(X14,X18,X20)</f>
        <v>9671.526740000001</v>
      </c>
    </row>
    <row r="22" spans="1:23" ht="22.5" customHeight="1">
      <c r="A22" s="77">
        <v>2</v>
      </c>
      <c r="B22" s="77">
        <v>8091</v>
      </c>
      <c r="C22" s="78" t="s">
        <v>95</v>
      </c>
      <c r="D22" s="79" t="s">
        <v>96</v>
      </c>
      <c r="E22" s="80" t="s">
        <v>100</v>
      </c>
      <c r="F22" s="21"/>
      <c r="G22" s="21"/>
      <c r="H22" s="21"/>
      <c r="I22" s="21"/>
      <c r="J22" s="21"/>
      <c r="K22" s="21"/>
      <c r="L22" s="54">
        <v>2245</v>
      </c>
      <c r="M22" s="10">
        <v>2245</v>
      </c>
      <c r="N22" s="26" t="s">
        <v>59</v>
      </c>
      <c r="O22" s="17"/>
      <c r="P22" s="50"/>
      <c r="Q22" s="51"/>
      <c r="R22" s="15"/>
      <c r="S22" s="23"/>
      <c r="T22" s="23"/>
      <c r="U22" s="24"/>
      <c r="V22" s="23"/>
      <c r="W22" s="25"/>
    </row>
    <row r="23" spans="1:23" ht="15.75" customHeight="1">
      <c r="A23" s="77">
        <v>8</v>
      </c>
      <c r="B23" s="77">
        <v>4000</v>
      </c>
      <c r="C23" s="78" t="s">
        <v>63</v>
      </c>
      <c r="D23" s="79" t="s">
        <v>64</v>
      </c>
      <c r="E23" s="80" t="s">
        <v>65</v>
      </c>
      <c r="F23" s="9">
        <v>49</v>
      </c>
      <c r="G23" s="9">
        <v>50</v>
      </c>
      <c r="H23" s="9"/>
      <c r="I23" s="9"/>
      <c r="J23" s="9"/>
      <c r="K23" s="9"/>
      <c r="L23" s="53"/>
      <c r="M23" s="10">
        <v>4.97474</v>
      </c>
      <c r="N23" s="11" t="s">
        <v>40</v>
      </c>
      <c r="O23" s="17">
        <v>99</v>
      </c>
      <c r="P23" s="13">
        <v>1</v>
      </c>
      <c r="Q23" s="18" t="s">
        <v>66</v>
      </c>
      <c r="R23" s="15" t="s">
        <v>67</v>
      </c>
      <c r="S23" s="23"/>
      <c r="T23" s="23"/>
      <c r="U23" s="24"/>
      <c r="V23" s="23"/>
      <c r="W23" s="25"/>
    </row>
    <row r="24" spans="1:23" ht="23.25" customHeight="1">
      <c r="A24" s="77">
        <v>3</v>
      </c>
      <c r="B24" s="77">
        <v>2148</v>
      </c>
      <c r="C24" s="78" t="s">
        <v>63</v>
      </c>
      <c r="D24" s="79" t="s">
        <v>38</v>
      </c>
      <c r="E24" s="80" t="s">
        <v>68</v>
      </c>
      <c r="F24" s="21">
        <v>1400</v>
      </c>
      <c r="G24" s="21"/>
      <c r="H24" s="21"/>
      <c r="I24" s="21"/>
      <c r="J24" s="21"/>
      <c r="K24" s="21"/>
      <c r="L24" s="54"/>
      <c r="M24" s="10">
        <v>1400</v>
      </c>
      <c r="N24" s="26" t="s">
        <v>50</v>
      </c>
      <c r="O24" s="12"/>
      <c r="P24" s="50"/>
      <c r="Q24" s="51"/>
      <c r="R24" s="15"/>
      <c r="S24" s="16"/>
      <c r="T24" s="16"/>
      <c r="U24" s="17"/>
      <c r="V24" s="16"/>
      <c r="W24" s="15"/>
    </row>
    <row r="25" spans="1:23" ht="23.25" customHeight="1">
      <c r="A25" s="77">
        <v>3</v>
      </c>
      <c r="B25" s="77">
        <v>4295</v>
      </c>
      <c r="C25" s="78" t="s">
        <v>63</v>
      </c>
      <c r="D25" s="79" t="s">
        <v>48</v>
      </c>
      <c r="E25" s="80" t="s">
        <v>68</v>
      </c>
      <c r="F25" s="21"/>
      <c r="G25" s="21"/>
      <c r="H25" s="21">
        <v>1700</v>
      </c>
      <c r="I25" s="21"/>
      <c r="J25" s="21"/>
      <c r="K25" s="21"/>
      <c r="L25" s="54"/>
      <c r="M25" s="10">
        <v>300</v>
      </c>
      <c r="N25" s="26" t="s">
        <v>40</v>
      </c>
      <c r="O25" s="12"/>
      <c r="P25" s="50"/>
      <c r="Q25" s="51"/>
      <c r="R25" s="15"/>
      <c r="S25" s="16"/>
      <c r="T25" s="16"/>
      <c r="U25" s="17"/>
      <c r="V25" s="16"/>
      <c r="W25" s="15"/>
    </row>
    <row r="26" spans="1:23" ht="23.25" customHeight="1">
      <c r="A26" s="77">
        <v>3</v>
      </c>
      <c r="B26" s="77" t="s">
        <v>69</v>
      </c>
      <c r="C26" s="78" t="s">
        <v>63</v>
      </c>
      <c r="D26" s="79" t="s">
        <v>38</v>
      </c>
      <c r="E26" s="80" t="s">
        <v>70</v>
      </c>
      <c r="F26" s="9">
        <v>214</v>
      </c>
      <c r="G26" s="9"/>
      <c r="H26" s="21"/>
      <c r="I26" s="9"/>
      <c r="J26" s="9"/>
      <c r="K26" s="9"/>
      <c r="L26" s="53"/>
      <c r="M26" s="10">
        <v>214</v>
      </c>
      <c r="N26" s="11" t="s">
        <v>59</v>
      </c>
      <c r="O26" s="12"/>
      <c r="P26" s="13">
        <v>214</v>
      </c>
      <c r="Q26" s="14" t="s">
        <v>71</v>
      </c>
      <c r="R26" s="15" t="s">
        <v>72</v>
      </c>
      <c r="S26" s="16"/>
      <c r="T26" s="16"/>
      <c r="U26" s="17"/>
      <c r="V26" s="16"/>
      <c r="W26" s="15"/>
    </row>
    <row r="27" spans="1:23" ht="23.25" customHeight="1">
      <c r="A27" s="77">
        <v>3</v>
      </c>
      <c r="B27" s="77" t="s">
        <v>73</v>
      </c>
      <c r="C27" s="78" t="s">
        <v>63</v>
      </c>
      <c r="D27" s="82" t="s">
        <v>38</v>
      </c>
      <c r="E27" s="15" t="s">
        <v>74</v>
      </c>
      <c r="F27" s="9">
        <v>97</v>
      </c>
      <c r="G27" s="9"/>
      <c r="H27" s="21"/>
      <c r="I27" s="9"/>
      <c r="J27" s="9"/>
      <c r="K27" s="9"/>
      <c r="L27" s="53"/>
      <c r="M27" s="10">
        <v>97</v>
      </c>
      <c r="N27" s="11" t="s">
        <v>50</v>
      </c>
      <c r="O27" s="12">
        <v>97</v>
      </c>
      <c r="P27" s="13">
        <v>1</v>
      </c>
      <c r="Q27" s="14"/>
      <c r="R27" s="15" t="s">
        <v>75</v>
      </c>
      <c r="S27" s="16"/>
      <c r="T27" s="16"/>
      <c r="U27" s="17"/>
      <c r="V27" s="16"/>
      <c r="W27" s="15"/>
    </row>
    <row r="28" spans="1:23" ht="23.25" customHeight="1">
      <c r="A28" s="77">
        <v>3</v>
      </c>
      <c r="B28" s="77" t="s">
        <v>76</v>
      </c>
      <c r="C28" s="78" t="s">
        <v>63</v>
      </c>
      <c r="D28" s="82" t="s">
        <v>38</v>
      </c>
      <c r="E28" s="15" t="s">
        <v>77</v>
      </c>
      <c r="F28" s="9">
        <v>412</v>
      </c>
      <c r="G28" s="9"/>
      <c r="H28" s="9"/>
      <c r="I28" s="9"/>
      <c r="J28" s="9"/>
      <c r="K28" s="9"/>
      <c r="L28" s="53"/>
      <c r="M28" s="10">
        <v>412</v>
      </c>
      <c r="N28" s="11" t="s">
        <v>59</v>
      </c>
      <c r="O28" s="12"/>
      <c r="P28" s="22">
        <v>412</v>
      </c>
      <c r="Q28" s="14" t="s">
        <v>71</v>
      </c>
      <c r="R28" s="15" t="s">
        <v>72</v>
      </c>
      <c r="S28" s="16"/>
      <c r="T28" s="16"/>
      <c r="U28" s="17"/>
      <c r="V28" s="16"/>
      <c r="W28" s="15"/>
    </row>
    <row r="29" spans="1:23" ht="23.25" customHeight="1">
      <c r="A29" s="77">
        <v>8</v>
      </c>
      <c r="B29" s="77">
        <v>2222</v>
      </c>
      <c r="C29" s="78" t="s">
        <v>78</v>
      </c>
      <c r="D29" s="79" t="s">
        <v>38</v>
      </c>
      <c r="E29" s="80" t="s">
        <v>79</v>
      </c>
      <c r="F29" s="21">
        <v>550</v>
      </c>
      <c r="G29" s="21"/>
      <c r="H29" s="21"/>
      <c r="I29" s="21"/>
      <c r="J29" s="21"/>
      <c r="K29" s="21"/>
      <c r="L29" s="54"/>
      <c r="M29" s="10">
        <v>78.228</v>
      </c>
      <c r="N29" s="26" t="s">
        <v>40</v>
      </c>
      <c r="O29" s="12"/>
      <c r="P29" s="22"/>
      <c r="Q29" s="14"/>
      <c r="R29" s="15"/>
      <c r="S29" s="16"/>
      <c r="T29" s="16"/>
      <c r="U29" s="17"/>
      <c r="V29" s="16"/>
      <c r="W29" s="15"/>
    </row>
    <row r="30" spans="1:23" ht="17.25" customHeight="1">
      <c r="A30" s="77">
        <v>2</v>
      </c>
      <c r="B30" s="77">
        <v>716</v>
      </c>
      <c r="C30" s="78" t="s">
        <v>80</v>
      </c>
      <c r="D30" s="79" t="s">
        <v>81</v>
      </c>
      <c r="E30" s="80" t="s">
        <v>82</v>
      </c>
      <c r="F30" s="9">
        <v>1038</v>
      </c>
      <c r="G30" s="9"/>
      <c r="H30" s="21"/>
      <c r="I30" s="9"/>
      <c r="J30" s="9"/>
      <c r="K30" s="9"/>
      <c r="L30" s="53"/>
      <c r="M30" s="10">
        <v>13</v>
      </c>
      <c r="N30" s="11" t="s">
        <v>40</v>
      </c>
      <c r="O30" s="12">
        <v>1038</v>
      </c>
      <c r="P30" s="13">
        <v>12</v>
      </c>
      <c r="Q30" s="18" t="s">
        <v>83</v>
      </c>
      <c r="R30" s="15"/>
      <c r="S30" s="16"/>
      <c r="T30" s="16"/>
      <c r="U30" s="17"/>
      <c r="V30" s="16"/>
      <c r="W30" s="15"/>
    </row>
    <row r="31" spans="1:23" ht="18.75" customHeight="1">
      <c r="A31" s="77">
        <v>6</v>
      </c>
      <c r="B31" s="77">
        <v>44422</v>
      </c>
      <c r="C31" s="78" t="s">
        <v>98</v>
      </c>
      <c r="D31" s="79" t="s">
        <v>38</v>
      </c>
      <c r="E31" s="80" t="s">
        <v>99</v>
      </c>
      <c r="F31" s="9">
        <v>2225</v>
      </c>
      <c r="G31" s="9"/>
      <c r="H31" s="21"/>
      <c r="I31" s="9"/>
      <c r="J31" s="9"/>
      <c r="K31" s="9"/>
      <c r="L31" s="53"/>
      <c r="M31" s="10">
        <v>108.324</v>
      </c>
      <c r="N31" s="11" t="s">
        <v>40</v>
      </c>
      <c r="O31" s="12"/>
      <c r="P31" s="13"/>
      <c r="Q31" s="18"/>
      <c r="R31" s="15"/>
      <c r="S31" s="16"/>
      <c r="T31" s="16"/>
      <c r="U31" s="17"/>
      <c r="V31" s="16"/>
      <c r="W31" s="15"/>
    </row>
    <row r="32" spans="1:23" ht="23.25" customHeight="1">
      <c r="A32" s="77">
        <v>7</v>
      </c>
      <c r="B32" s="77" t="s">
        <v>85</v>
      </c>
      <c r="C32" s="78" t="s">
        <v>84</v>
      </c>
      <c r="D32" s="79" t="s">
        <v>86</v>
      </c>
      <c r="E32" s="80" t="s">
        <v>87</v>
      </c>
      <c r="F32" s="9"/>
      <c r="G32" s="9"/>
      <c r="H32" s="21">
        <v>48</v>
      </c>
      <c r="I32" s="9">
        <v>278</v>
      </c>
      <c r="J32" s="9"/>
      <c r="K32" s="9"/>
      <c r="L32" s="53"/>
      <c r="M32" s="10">
        <v>293</v>
      </c>
      <c r="N32" s="11" t="s">
        <v>59</v>
      </c>
      <c r="O32" s="12">
        <v>326</v>
      </c>
      <c r="P32" s="13">
        <v>0</v>
      </c>
      <c r="Q32" s="18">
        <f>SUM(N32:P32)</f>
        <v>326</v>
      </c>
      <c r="R32" s="15"/>
      <c r="S32" s="16">
        <v>326</v>
      </c>
      <c r="T32" s="16"/>
      <c r="U32" s="17">
        <f>SUM(R32:T32)</f>
        <v>326</v>
      </c>
      <c r="V32" s="16">
        <f>Q32-U32</f>
        <v>0</v>
      </c>
      <c r="W32" s="15">
        <v>2</v>
      </c>
    </row>
    <row r="33" spans="4:13" ht="11.25" customHeight="1">
      <c r="D33" s="75"/>
      <c r="M33" s="83"/>
    </row>
    <row r="34" spans="4:12" ht="11.25" customHeight="1">
      <c r="D34" s="75"/>
      <c r="E34" s="27" t="s">
        <v>90</v>
      </c>
      <c r="F34" s="28">
        <f>SUM(F14:F32)</f>
        <v>16149</v>
      </c>
      <c r="G34" s="28">
        <f>SUM(G15:G32)</f>
        <v>771</v>
      </c>
      <c r="H34" s="28">
        <f>SUM(H14:H32)</f>
        <v>1837</v>
      </c>
      <c r="I34" s="28">
        <f>SUM(I14:I32)</f>
        <v>278</v>
      </c>
      <c r="J34" s="28">
        <f>SUM(J14:J32)</f>
        <v>361</v>
      </c>
      <c r="K34" s="28">
        <f>SUM(K14:K32)</f>
        <v>457</v>
      </c>
      <c r="L34" s="28">
        <f>SUM(L22)</f>
        <v>2245</v>
      </c>
    </row>
    <row r="35" spans="4:23" ht="9" customHeight="1" thickBot="1">
      <c r="D35" s="75"/>
      <c r="H35" s="76"/>
      <c r="I35" s="76"/>
      <c r="J35" s="76"/>
      <c r="K35" s="76"/>
      <c r="L35" s="76"/>
      <c r="M35" s="76"/>
      <c r="N35" s="76"/>
      <c r="O35" s="76"/>
      <c r="P35" s="84"/>
      <c r="Q35" s="76"/>
      <c r="R35" s="76"/>
      <c r="S35" s="76"/>
      <c r="T35" s="76"/>
      <c r="U35" s="76"/>
      <c r="V35" s="76"/>
      <c r="W35" s="29" t="s">
        <v>91</v>
      </c>
    </row>
    <row r="36" spans="4:23" ht="13.5" thickBot="1">
      <c r="D36" s="75"/>
      <c r="E36" s="27" t="s">
        <v>92</v>
      </c>
      <c r="H36" s="30"/>
      <c r="I36" s="30"/>
      <c r="J36" s="30"/>
      <c r="K36" s="30"/>
      <c r="L36" s="30"/>
      <c r="M36" s="31">
        <f>SUM(M14:M32)</f>
        <v>9671.52674</v>
      </c>
      <c r="N36" s="30"/>
      <c r="O36" s="32"/>
      <c r="P36" s="30"/>
      <c r="Q36" s="30"/>
      <c r="R36" s="33"/>
      <c r="S36" s="34"/>
      <c r="T36" s="34"/>
      <c r="U36" s="34"/>
      <c r="V36" s="34"/>
      <c r="W36" s="33"/>
    </row>
    <row r="37" spans="2:23" ht="12.75">
      <c r="B37" s="85"/>
      <c r="C37" s="96"/>
      <c r="D37" s="96"/>
      <c r="E37" s="96"/>
      <c r="H37" s="76"/>
      <c r="I37" s="76"/>
      <c r="J37" s="76"/>
      <c r="K37" s="76"/>
      <c r="L37" s="76"/>
      <c r="M37" s="76"/>
      <c r="N37" s="76"/>
      <c r="O37" s="76">
        <v>3221</v>
      </c>
      <c r="P37" s="84">
        <v>4</v>
      </c>
      <c r="Q37" s="76"/>
      <c r="R37" s="76" t="s">
        <v>101</v>
      </c>
      <c r="S37" s="76">
        <v>1</v>
      </c>
      <c r="T37" s="76">
        <v>4</v>
      </c>
      <c r="U37" s="76" t="s">
        <v>93</v>
      </c>
      <c r="V37" s="76"/>
      <c r="W37" s="29"/>
    </row>
    <row r="38" spans="1:23" ht="12.75">
      <c r="A38" s="30"/>
      <c r="B38" s="30"/>
      <c r="C38" s="32"/>
      <c r="D38" s="32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2"/>
      <c r="P38" s="30"/>
      <c r="Q38" s="30"/>
      <c r="R38" s="33"/>
      <c r="S38" s="34"/>
      <c r="T38" s="34"/>
      <c r="U38" s="34"/>
      <c r="V38" s="34"/>
      <c r="W38" s="33"/>
    </row>
    <row r="39" spans="5:23" ht="12.75">
      <c r="E39" s="35"/>
      <c r="F39" s="35"/>
      <c r="G39" s="35"/>
      <c r="H39" s="30"/>
      <c r="I39" s="30"/>
      <c r="J39" s="30"/>
      <c r="K39" s="30"/>
      <c r="L39" s="30"/>
      <c r="M39" s="30"/>
      <c r="N39" s="30"/>
      <c r="O39" s="32"/>
      <c r="P39" s="30"/>
      <c r="Q39" s="30"/>
      <c r="R39" s="33"/>
      <c r="S39" s="34"/>
      <c r="T39" s="34"/>
      <c r="U39" s="34"/>
      <c r="V39" s="34"/>
      <c r="W39" s="33"/>
    </row>
    <row r="40" spans="1:23" ht="12.75">
      <c r="A40" s="30"/>
      <c r="B40" s="30"/>
      <c r="C40" s="32"/>
      <c r="D40" s="32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2"/>
      <c r="P40" s="30"/>
      <c r="Q40" s="30"/>
      <c r="R40" s="33"/>
      <c r="S40" s="34"/>
      <c r="T40" s="34"/>
      <c r="U40" s="34"/>
      <c r="V40" s="34"/>
      <c r="W40" s="33"/>
    </row>
    <row r="41" spans="1:23" ht="12.75">
      <c r="A41" s="30"/>
      <c r="B41" s="30"/>
      <c r="C41" s="32"/>
      <c r="D41" s="32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2"/>
      <c r="P41" s="30"/>
      <c r="Q41" s="30"/>
      <c r="R41" s="33"/>
      <c r="S41" s="34"/>
      <c r="T41" s="34"/>
      <c r="U41" s="34"/>
      <c r="V41" s="34"/>
      <c r="W41" s="33"/>
    </row>
    <row r="42" spans="1:23" ht="12.75">
      <c r="A42" s="35"/>
      <c r="B42" s="35"/>
      <c r="C42" s="36"/>
      <c r="D42" s="36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2"/>
      <c r="P42" s="30"/>
      <c r="Q42" s="30"/>
      <c r="R42" s="33"/>
      <c r="S42" s="34"/>
      <c r="T42" s="34"/>
      <c r="U42" s="34"/>
      <c r="V42" s="34"/>
      <c r="W42" s="33"/>
    </row>
    <row r="43" spans="1:23" ht="12.75">
      <c r="A43" s="30"/>
      <c r="B43" s="37"/>
      <c r="C43" s="38"/>
      <c r="D43" s="3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9"/>
      <c r="P43" s="30"/>
      <c r="Q43" s="30"/>
      <c r="R43" s="33"/>
      <c r="S43" s="34"/>
      <c r="T43" s="34"/>
      <c r="U43" s="34"/>
      <c r="V43" s="34"/>
      <c r="W43" s="33"/>
    </row>
    <row r="44" spans="1:7" ht="12.75">
      <c r="A44" s="30"/>
      <c r="B44" s="30"/>
      <c r="C44" s="32"/>
      <c r="D44" s="32"/>
      <c r="E44" s="30"/>
      <c r="F44" s="30"/>
      <c r="G44" s="30"/>
    </row>
    <row r="45" spans="1:7" ht="12.75">
      <c r="A45" s="30"/>
      <c r="B45" s="30"/>
      <c r="C45" s="32"/>
      <c r="D45" s="32"/>
      <c r="E45" s="30"/>
      <c r="F45" s="30"/>
      <c r="G45" s="30"/>
    </row>
    <row r="46" spans="1:4" ht="12.75">
      <c r="A46" s="30"/>
      <c r="B46" s="30"/>
      <c r="C46" s="32"/>
      <c r="D46" s="32"/>
    </row>
    <row r="47" spans="1:4" ht="12.75">
      <c r="A47" s="30"/>
      <c r="B47" s="30"/>
      <c r="C47" s="32"/>
      <c r="D47" s="32"/>
    </row>
    <row r="48" spans="1:4" ht="12.75">
      <c r="A48" s="30"/>
      <c r="B48" s="33"/>
      <c r="C48" s="40"/>
      <c r="D48" s="40"/>
    </row>
  </sheetData>
  <mergeCells count="19">
    <mergeCell ref="C37:E37"/>
    <mergeCell ref="A1:N1"/>
    <mergeCell ref="R12:R13"/>
    <mergeCell ref="A12:A13"/>
    <mergeCell ref="B12:B13"/>
    <mergeCell ref="C12:C13"/>
    <mergeCell ref="D12:D13"/>
    <mergeCell ref="E12:E13"/>
    <mergeCell ref="M12:M13"/>
    <mergeCell ref="Q12:Q13"/>
    <mergeCell ref="B4:N4"/>
    <mergeCell ref="B5:N5"/>
    <mergeCell ref="F11:K11"/>
    <mergeCell ref="A2:N2"/>
    <mergeCell ref="A3:N3"/>
    <mergeCell ref="O12:O13"/>
    <mergeCell ref="P12:P13"/>
    <mergeCell ref="N12:N13"/>
    <mergeCell ref="F12:L12"/>
  </mergeCells>
  <printOptions horizontalCentered="1"/>
  <pageMargins left="0.15" right="0.15" top="0.44" bottom="0.4" header="0.23" footer="0.18"/>
  <pageSetup horizontalDpi="600" verticalDpi="600" orientation="landscape" scale="85" r:id="rId4"/>
  <headerFooter alignWithMargins="0">
    <oddFooter>&amp;LPrepared by Countywide Planning and Development &amp;RPage  &amp;P  of 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jonesmo</dc:creator>
  <cp:keywords/>
  <dc:description/>
  <cp:lastModifiedBy>lumbagamboac</cp:lastModifiedBy>
  <cp:lastPrinted>2003-07-09T17:34:22Z</cp:lastPrinted>
  <dcterms:created xsi:type="dcterms:W3CDTF">2003-06-17T01:09:27Z</dcterms:created>
  <dcterms:modified xsi:type="dcterms:W3CDTF">2003-07-10T21:42:07Z</dcterms:modified>
  <cp:category/>
  <cp:version/>
  <cp:contentType/>
  <cp:contentStatus/>
</cp:coreProperties>
</file>