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easureM\"/>
    </mc:Choice>
  </mc:AlternateContent>
  <bookViews>
    <workbookView xWindow="480" yWindow="90" windowWidth="1819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7" i="1" l="1"/>
  <c r="E177" i="1" s="1"/>
  <c r="C178" i="1"/>
  <c r="C177" i="1"/>
  <c r="B178" i="1"/>
  <c r="D178" i="1" s="1"/>
  <c r="E178" i="1" s="1"/>
  <c r="B177" i="1"/>
  <c r="C176" i="1"/>
  <c r="B176" i="1"/>
  <c r="C175" i="1"/>
  <c r="B175" i="1"/>
  <c r="D175" i="1" s="1"/>
  <c r="E175" i="1" s="1"/>
  <c r="C174" i="1"/>
  <c r="D174" i="1" s="1"/>
  <c r="E174" i="1" s="1"/>
  <c r="B174" i="1"/>
  <c r="D173" i="1"/>
  <c r="C173" i="1"/>
  <c r="B173" i="1"/>
  <c r="E173" i="1" s="1"/>
  <c r="C172" i="1"/>
  <c r="B172" i="1"/>
  <c r="C91" i="1"/>
  <c r="C170" i="1" s="1"/>
  <c r="B91" i="1"/>
  <c r="B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D160" i="1"/>
  <c r="E160" i="1" s="1"/>
  <c r="D159" i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D149" i="1"/>
  <c r="E149" i="1" s="1"/>
  <c r="D148" i="1"/>
  <c r="E148" i="1" s="1"/>
  <c r="D147" i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172" i="1" l="1"/>
  <c r="E172" i="1" s="1"/>
  <c r="D176" i="1"/>
  <c r="E176" i="1" s="1"/>
  <c r="D170" i="1"/>
  <c r="E170" i="1" s="1"/>
  <c r="D91" i="1"/>
  <c r="E91" i="1" s="1"/>
</calcChain>
</file>

<file path=xl/sharedStrings.xml><?xml version="1.0" encoding="utf-8"?>
<sst xmlns="http://schemas.openxmlformats.org/spreadsheetml/2006/main" count="281" uniqueCount="187">
  <si>
    <t>City</t>
  </si>
  <si>
    <t>Yes</t>
  </si>
  <si>
    <t>No</t>
  </si>
  <si>
    <t>Total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</si>
  <si>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</si>
  <si>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</si>
  <si>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</si>
  <si>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</si>
  <si>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</si>
  <si>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</si>
  <si>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</si>
  <si>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</si>
  <si>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</si>
  <si>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</si>
  <si>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</si>
  <si>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</si>
  <si>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</si>
  <si>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</si>
  <si>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</si>
  <si>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</si>
  <si>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</si>
  <si>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</si>
  <si>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</si>
  <si>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</si>
  <si>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</si>
  <si>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</si>
  <si>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</si>
  <si>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</si>
  <si>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</si>
  <si>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</si>
  <si>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</si>
  <si>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</si>
  <si>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</si>
  <si>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</si>
  <si>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</si>
  <si>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</si>
  <si>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</si>
  <si>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</si>
  <si>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</si>
  <si>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</si>
  <si>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</si>
  <si>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</si>
  <si>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</si>
  <si>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</si>
  <si>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</si>
  <si>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</si>
  <si>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</si>
  <si>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</si>
  <si>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</si>
  <si>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</si>
  <si>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</si>
  <si>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</si>
  <si>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</si>
  <si>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</si>
  <si>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</si>
  <si>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</si>
  <si>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</si>
  <si>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</si>
  <si>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</si>
  <si>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</si>
  <si>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</si>
  <si>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</si>
  <si>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</si>
  <si>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</si>
  <si>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</si>
  <si>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</si>
  <si>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</si>
  <si>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</si>
  <si>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</si>
  <si>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</si>
  <si>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</si>
  <si>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</si>
  <si>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</si>
  <si>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</si>
  <si>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</si>
  <si>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</si>
  <si>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</si>
  <si>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</si>
  <si>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</si>
  <si>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</si>
  <si>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</si>
  <si>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</si>
  <si>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</si>
  <si>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</si>
  <si>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</si>
  <si>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</si>
  <si>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</si>
  <si>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</si>
  <si>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</si>
  <si>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</si>
  <si>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</si>
  <si>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</si>
  <si>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Acton</t>
  </si>
  <si>
    <t>Agoura</t>
  </si>
  <si>
    <t>Agua Dulce</t>
  </si>
  <si>
    <t>Alondra Park</t>
  </si>
  <si>
    <t>Altadena</t>
  </si>
  <si>
    <t>Antelope</t>
  </si>
  <si>
    <t>Athens</t>
  </si>
  <si>
    <t>Avacado Heights</t>
  </si>
  <si>
    <t>Bassett</t>
  </si>
  <si>
    <t>Belvedere</t>
  </si>
  <si>
    <t>Bonner</t>
  </si>
  <si>
    <t>Canyon Country</t>
  </si>
  <si>
    <t>Castaic</t>
  </si>
  <si>
    <t>Centinela</t>
  </si>
  <si>
    <t>Charter Oak</t>
  </si>
  <si>
    <t>Chatsworth</t>
  </si>
  <si>
    <t>Citrus</t>
  </si>
  <si>
    <t>Del Aire</t>
  </si>
  <si>
    <t>Del Sur</t>
  </si>
  <si>
    <t>Desert</t>
  </si>
  <si>
    <t>Doheny</t>
  </si>
  <si>
    <t>Unincorporated Areas</t>
  </si>
  <si>
    <t>East Arcadia</t>
  </si>
  <si>
    <t>East Compton</t>
  </si>
  <si>
    <t>East Los Angeles</t>
  </si>
  <si>
    <t>East Pasadena</t>
  </si>
  <si>
    <t>East San Gabriel</t>
  </si>
  <si>
    <t>East Whittier</t>
  </si>
  <si>
    <t>El Camino Village</t>
  </si>
  <si>
    <t>Florence</t>
  </si>
  <si>
    <t>Foothill</t>
  </si>
  <si>
    <t>Franklin</t>
  </si>
  <si>
    <t>Gilmore</t>
  </si>
  <si>
    <t>Hacienda Heights</t>
  </si>
  <si>
    <t>Kinneloa Mesa</t>
  </si>
  <si>
    <t>La Crescenta</t>
  </si>
  <si>
    <t>La Rambla</t>
  </si>
  <si>
    <t>Ladera Heights</t>
  </si>
  <si>
    <t>Lamanda</t>
  </si>
  <si>
    <t>Lennox</t>
  </si>
  <si>
    <t>Leona Valley</t>
  </si>
  <si>
    <t>Little Rock</t>
  </si>
  <si>
    <t>Llano</t>
  </si>
  <si>
    <t>Los Nietos</t>
  </si>
  <si>
    <t>Malibu Heights</t>
  </si>
  <si>
    <t>Marina del Rey</t>
  </si>
  <si>
    <t>Montrose</t>
  </si>
  <si>
    <t>Neenach</t>
  </si>
  <si>
    <t>Newhall</t>
  </si>
  <si>
    <t>North Whittier</t>
  </si>
  <si>
    <t>Ocean View</t>
  </si>
  <si>
    <t>Pearblossom</t>
  </si>
  <si>
    <t>Pioneer</t>
  </si>
  <si>
    <t>Quartz Hill</t>
  </si>
  <si>
    <t>Ramona</t>
  </si>
  <si>
    <t>Rio Hondo</t>
  </si>
  <si>
    <t>Rowland Heights</t>
  </si>
  <si>
    <t>Royal Oaks</t>
  </si>
  <si>
    <t>San Clemente Island</t>
  </si>
  <si>
    <t>Santa Catalina Island</t>
  </si>
  <si>
    <t>Saugus</t>
  </si>
  <si>
    <t>South San Gabriel</t>
  </si>
  <si>
    <t>South Whittier</t>
  </si>
  <si>
    <t>Spadra</t>
  </si>
  <si>
    <t>Stevenson Ranch</t>
  </si>
  <si>
    <t>Sunland</t>
  </si>
  <si>
    <t>Topanga</t>
  </si>
  <si>
    <t>Universal</t>
  </si>
  <si>
    <t>Valinda</t>
  </si>
  <si>
    <t>Veterans Adm Ctr</t>
  </si>
  <si>
    <t>View Park</t>
  </si>
  <si>
    <t>Walnut Park</t>
  </si>
  <si>
    <t>West Athens</t>
  </si>
  <si>
    <t>West Carson</t>
  </si>
  <si>
    <t>West Compton</t>
  </si>
  <si>
    <t>West Hills</t>
  </si>
  <si>
    <t>Willowbrook</t>
  </si>
  <si>
    <t>Wilsona</t>
  </si>
  <si>
    <t>(unhide to view)</t>
  </si>
  <si>
    <t>TOTAL</t>
  </si>
  <si>
    <t>Subregion</t>
  </si>
  <si>
    <t>Measure M</t>
  </si>
  <si>
    <t>Gateway</t>
  </si>
  <si>
    <t>San Gabriel Valley</t>
  </si>
  <si>
    <t>South Bay</t>
  </si>
  <si>
    <t>North County</t>
  </si>
  <si>
    <t>Las Virgenes/Malibu</t>
  </si>
  <si>
    <t>San Fernando Valley</t>
  </si>
  <si>
    <t>Westside</t>
  </si>
  <si>
    <t>Arroyo Verdugo</t>
  </si>
  <si>
    <t>COG Voting</t>
  </si>
  <si>
    <t>Gateway Cities</t>
  </si>
  <si>
    <t>Las Virgenas/Malibu</t>
  </si>
  <si>
    <t>(does not include City of Los Angeles and unincorporated areas votes)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</si>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</sst>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10" fontId="0" fillId="0" borderId="0" xfId="2" applyNumberFormat="1" applyFont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10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"/>
  <sheetViews>
    <sheetView tabSelected="1" view="pageLayout" zoomScaleNormal="100" workbookViewId="0">
      <selection activeCell="D16" sqref="D16"/>
    </sheetView>
  </sheetViews>
  <sheetFormatPr defaultRowHeight="15" x14ac:dyDescent="0.25"/>
  <cols>
    <col min="1" max="1" width="20.42578125" customWidth="1"/>
    <col min="2" max="2" width="10.7109375" style="3" customWidth="1"/>
    <col min="3" max="3" width="9" style="3" customWidth="1"/>
    <col min="4" max="4" width="10.42578125" style="3" customWidth="1"/>
    <col min="5" max="5" width="7.42578125" customWidth="1"/>
    <col min="6" max="6" width="17.7109375" customWidth="1"/>
    <col min="7" max="7" width="14.28515625" customWidth="1"/>
  </cols>
  <sheetData>
    <row r="1" spans="1:7" ht="21" x14ac:dyDescent="0.35">
      <c r="A1" s="1" t="s">
        <v>173</v>
      </c>
    </row>
    <row r="2" spans="1:7" s="4" customFormat="1" x14ac:dyDescent="0.25">
      <c r="A2" s="4" t="s">
        <v>0</v>
      </c>
      <c r="B2" s="5" t="s">
        <v>1</v>
      </c>
      <c r="C2" s="5" t="s">
        <v>2</v>
      </c>
      <c r="D2" s="5" t="s">
        <v>3</v>
      </c>
      <c r="E2" s="4" t="s">
        <v>186</v>
      </c>
      <c r="F2" s="5" t="s">
        <v>172</v>
      </c>
    </row>
    <row r="3" spans="1:7" x14ac:dyDescent="0.25">
      <c r="A3" t="s">
        <v>4</v>
      </c>
      <c r="B3" s="3">
        <v>4091</v>
      </c>
      <c r="C3" s="3">
        <v>3201</v>
      </c>
      <c r="D3" s="3">
        <f>B3+C3</f>
        <v>7292</v>
      </c>
      <c r="E3" s="2">
        <f>B3/D3</f>
        <v>0.56102578167855188</v>
      </c>
      <c r="F3" t="s">
        <v>178</v>
      </c>
    </row>
    <row r="4" spans="1:7" x14ac:dyDescent="0.25">
      <c r="A4" t="s">
        <v>5</v>
      </c>
      <c r="B4" s="3">
        <v>10952</v>
      </c>
      <c r="C4" s="3">
        <v>4371</v>
      </c>
      <c r="D4" s="3">
        <f t="shared" ref="D4:D67" si="0">B4+C4</f>
        <v>15323</v>
      </c>
      <c r="E4" s="2">
        <f t="shared" ref="E4:E67" si="1">B4/D4</f>
        <v>0.71474254388827252</v>
      </c>
      <c r="F4" t="s">
        <v>175</v>
      </c>
    </row>
    <row r="5" spans="1:7" x14ac:dyDescent="0.25">
      <c r="A5" t="s">
        <v>6</v>
      </c>
      <c r="B5" s="3">
        <v>6470</v>
      </c>
      <c r="C5" s="3">
        <v>4408</v>
      </c>
      <c r="D5" s="3">
        <f t="shared" si="0"/>
        <v>10878</v>
      </c>
      <c r="E5" s="2">
        <f t="shared" si="1"/>
        <v>0.59477845192130907</v>
      </c>
      <c r="F5" t="s">
        <v>175</v>
      </c>
    </row>
    <row r="6" spans="1:7" x14ac:dyDescent="0.25">
      <c r="A6" t="s">
        <v>7</v>
      </c>
      <c r="B6" s="3">
        <v>2057</v>
      </c>
      <c r="C6" s="3">
        <v>891</v>
      </c>
      <c r="D6" s="3">
        <f t="shared" si="0"/>
        <v>2948</v>
      </c>
      <c r="E6" s="2">
        <f t="shared" si="1"/>
        <v>0.69776119402985071</v>
      </c>
      <c r="F6" t="s">
        <v>174</v>
      </c>
    </row>
    <row r="7" spans="1:7" x14ac:dyDescent="0.25">
      <c r="A7" t="s">
        <v>8</v>
      </c>
      <c r="B7" s="3">
        <v>514</v>
      </c>
      <c r="C7" s="3">
        <v>253</v>
      </c>
      <c r="D7" s="3">
        <f t="shared" si="0"/>
        <v>767</v>
      </c>
      <c r="E7" s="2">
        <f t="shared" si="1"/>
        <v>0.6701434159061278</v>
      </c>
      <c r="F7" t="s">
        <v>174</v>
      </c>
    </row>
    <row r="8" spans="1:7" x14ac:dyDescent="0.25">
      <c r="A8" t="s">
        <v>9</v>
      </c>
      <c r="B8" s="3">
        <v>5507</v>
      </c>
      <c r="C8" s="3">
        <v>2316</v>
      </c>
      <c r="D8" s="3">
        <f t="shared" si="0"/>
        <v>7823</v>
      </c>
      <c r="E8" s="2">
        <f t="shared" si="1"/>
        <v>0.70394989134603092</v>
      </c>
      <c r="F8" t="s">
        <v>175</v>
      </c>
    </row>
    <row r="9" spans="1:7" x14ac:dyDescent="0.25">
      <c r="A9" t="s">
        <v>10</v>
      </c>
      <c r="B9" s="3">
        <v>9663</v>
      </c>
      <c r="C9" s="3">
        <v>2821</v>
      </c>
      <c r="D9" s="3">
        <f t="shared" si="0"/>
        <v>12484</v>
      </c>
      <c r="E9" s="2">
        <f t="shared" si="1"/>
        <v>0.77403075937199617</v>
      </c>
      <c r="F9" t="s">
        <v>175</v>
      </c>
    </row>
    <row r="10" spans="1:7" x14ac:dyDescent="0.25">
      <c r="A10" t="s">
        <v>11</v>
      </c>
      <c r="B10" s="3">
        <v>3771</v>
      </c>
      <c r="C10" s="3">
        <v>836</v>
      </c>
      <c r="D10" s="3">
        <f t="shared" si="0"/>
        <v>4607</v>
      </c>
      <c r="E10" s="2">
        <f t="shared" si="1"/>
        <v>0.81853700889950076</v>
      </c>
      <c r="F10" t="s">
        <v>174</v>
      </c>
    </row>
    <row r="11" spans="1:7" x14ac:dyDescent="0.25">
      <c r="A11" t="s">
        <v>12</v>
      </c>
      <c r="B11" s="3">
        <v>4458</v>
      </c>
      <c r="C11" s="3">
        <v>974</v>
      </c>
      <c r="D11" s="3">
        <f t="shared" si="0"/>
        <v>5432</v>
      </c>
      <c r="E11" s="2">
        <f t="shared" si="1"/>
        <v>0.82069219440353458</v>
      </c>
      <c r="F11" t="s">
        <v>174</v>
      </c>
    </row>
    <row r="12" spans="1:7" x14ac:dyDescent="0.25">
      <c r="A12" t="s">
        <v>13</v>
      </c>
      <c r="B12" s="3">
        <v>9775</v>
      </c>
      <c r="C12" s="3">
        <v>4303</v>
      </c>
      <c r="D12" s="3">
        <f t="shared" si="0"/>
        <v>14078</v>
      </c>
      <c r="E12" s="2">
        <f t="shared" si="1"/>
        <v>0.69434578775394229</v>
      </c>
      <c r="F12" t="s">
        <v>174</v>
      </c>
    </row>
    <row r="13" spans="1:7" x14ac:dyDescent="0.25">
      <c r="A13" t="s">
        <v>14</v>
      </c>
      <c r="B13" s="3">
        <v>6086</v>
      </c>
      <c r="C13" s="3">
        <v>3040</v>
      </c>
      <c r="D13" s="3">
        <f t="shared" si="0"/>
        <v>9126</v>
      </c>
      <c r="E13" s="2">
        <f t="shared" si="1"/>
        <v>0.66688582073197455</v>
      </c>
      <c r="F13" t="s">
        <v>180</v>
      </c>
    </row>
    <row r="14" spans="1:7" x14ac:dyDescent="0.25">
      <c r="A14" t="s">
        <v>15</v>
      </c>
      <c r="B14" s="3">
        <v>137</v>
      </c>
      <c r="C14" s="3">
        <v>108</v>
      </c>
      <c r="D14" s="3">
        <f t="shared" si="0"/>
        <v>245</v>
      </c>
      <c r="E14" s="2">
        <f t="shared" si="1"/>
        <v>0.5591836734693878</v>
      </c>
      <c r="F14" t="s">
        <v>175</v>
      </c>
    </row>
    <row r="15" spans="1:7" x14ac:dyDescent="0.25">
      <c r="A15" t="s">
        <v>16</v>
      </c>
      <c r="B15" s="3">
        <v>19274</v>
      </c>
      <c r="C15" s="3">
        <v>9781</v>
      </c>
      <c r="D15" s="3">
        <f t="shared" si="0"/>
        <v>29055</v>
      </c>
      <c r="E15" s="2">
        <f t="shared" si="1"/>
        <v>0.66336258819480298</v>
      </c>
      <c r="F15" t="s">
        <v>179</v>
      </c>
      <c r="G15" t="s">
        <v>181</v>
      </c>
    </row>
    <row r="16" spans="1:7" x14ac:dyDescent="0.25">
      <c r="A16" t="s">
        <v>17</v>
      </c>
      <c r="B16" s="3">
        <v>4508</v>
      </c>
      <c r="C16" s="3">
        <v>2856</v>
      </c>
      <c r="D16" s="3">
        <f t="shared" si="0"/>
        <v>7364</v>
      </c>
      <c r="E16" s="2">
        <f t="shared" si="1"/>
        <v>0.61216730038022815</v>
      </c>
      <c r="F16" t="s">
        <v>178</v>
      </c>
    </row>
    <row r="17" spans="1:7" x14ac:dyDescent="0.25">
      <c r="A17" t="s">
        <v>18</v>
      </c>
      <c r="B17" s="3">
        <v>17437</v>
      </c>
      <c r="C17" s="3">
        <v>5932</v>
      </c>
      <c r="D17" s="3">
        <f t="shared" si="0"/>
        <v>23369</v>
      </c>
      <c r="E17" s="2">
        <f t="shared" si="1"/>
        <v>0.74615944199580642</v>
      </c>
      <c r="F17" t="s">
        <v>176</v>
      </c>
    </row>
    <row r="18" spans="1:7" x14ac:dyDescent="0.25">
      <c r="A18" t="s">
        <v>19</v>
      </c>
      <c r="B18" s="3">
        <v>8347</v>
      </c>
      <c r="C18" s="3">
        <v>5012</v>
      </c>
      <c r="D18" s="3">
        <f t="shared" si="0"/>
        <v>13359</v>
      </c>
      <c r="E18" s="2">
        <f t="shared" si="1"/>
        <v>0.62482221723182874</v>
      </c>
      <c r="F18" t="s">
        <v>174</v>
      </c>
    </row>
    <row r="19" spans="1:7" x14ac:dyDescent="0.25">
      <c r="A19" t="s">
        <v>20</v>
      </c>
      <c r="B19" s="3">
        <v>7634</v>
      </c>
      <c r="C19" s="3">
        <v>3733</v>
      </c>
      <c r="D19" s="3">
        <f t="shared" si="0"/>
        <v>11367</v>
      </c>
      <c r="E19" s="2">
        <f t="shared" si="1"/>
        <v>0.67159320841031056</v>
      </c>
      <c r="F19" t="s">
        <v>175</v>
      </c>
    </row>
    <row r="20" spans="1:7" x14ac:dyDescent="0.25">
      <c r="A20" t="s">
        <v>21</v>
      </c>
      <c r="B20" s="3">
        <v>2034</v>
      </c>
      <c r="C20" s="3">
        <v>778</v>
      </c>
      <c r="D20" s="3">
        <f t="shared" si="0"/>
        <v>2812</v>
      </c>
      <c r="E20" s="2">
        <f t="shared" si="1"/>
        <v>0.72332859174964437</v>
      </c>
      <c r="F20" t="s">
        <v>174</v>
      </c>
    </row>
    <row r="21" spans="1:7" x14ac:dyDescent="0.25">
      <c r="A21" t="s">
        <v>22</v>
      </c>
      <c r="B21" s="3">
        <v>13037</v>
      </c>
      <c r="C21" s="3">
        <v>3233</v>
      </c>
      <c r="D21" s="3">
        <f t="shared" si="0"/>
        <v>16270</v>
      </c>
      <c r="E21" s="2">
        <f t="shared" si="1"/>
        <v>0.80129071911493543</v>
      </c>
      <c r="F21" t="s">
        <v>174</v>
      </c>
    </row>
    <row r="22" spans="1:7" x14ac:dyDescent="0.25">
      <c r="A22" t="s">
        <v>23</v>
      </c>
      <c r="B22" s="3">
        <v>7861</v>
      </c>
      <c r="C22" s="3">
        <v>4524</v>
      </c>
      <c r="D22" s="3">
        <f t="shared" si="0"/>
        <v>12385</v>
      </c>
      <c r="E22" s="2">
        <f t="shared" si="1"/>
        <v>0.63471941865159465</v>
      </c>
      <c r="F22" t="s">
        <v>175</v>
      </c>
    </row>
    <row r="23" spans="1:7" x14ac:dyDescent="0.25">
      <c r="A23" t="s">
        <v>24</v>
      </c>
      <c r="B23" s="3">
        <v>2350</v>
      </c>
      <c r="C23" s="3">
        <v>381</v>
      </c>
      <c r="D23" s="3">
        <f t="shared" si="0"/>
        <v>2731</v>
      </c>
      <c r="E23" s="2">
        <f t="shared" si="1"/>
        <v>0.86049066276089348</v>
      </c>
      <c r="F23" t="s">
        <v>174</v>
      </c>
    </row>
    <row r="24" spans="1:7" x14ac:dyDescent="0.25">
      <c r="A24" t="s">
        <v>25</v>
      </c>
      <c r="B24" s="3">
        <v>9870</v>
      </c>
      <c r="C24" s="3">
        <v>3196</v>
      </c>
      <c r="D24" s="3">
        <f t="shared" si="0"/>
        <v>13066</v>
      </c>
      <c r="E24" s="2">
        <f t="shared" si="1"/>
        <v>0.75539568345323738</v>
      </c>
      <c r="F24" t="s">
        <v>180</v>
      </c>
    </row>
    <row r="25" spans="1:7" x14ac:dyDescent="0.25">
      <c r="A25" t="s">
        <v>26</v>
      </c>
      <c r="B25" s="3">
        <v>7858</v>
      </c>
      <c r="C25" s="3">
        <v>5239</v>
      </c>
      <c r="D25" s="3">
        <f t="shared" si="0"/>
        <v>13097</v>
      </c>
      <c r="E25" s="2">
        <f t="shared" si="1"/>
        <v>0.59998472932732683</v>
      </c>
      <c r="F25" t="s">
        <v>175</v>
      </c>
    </row>
    <row r="26" spans="1:7" x14ac:dyDescent="0.25">
      <c r="A26" t="s">
        <v>27</v>
      </c>
      <c r="B26" s="3">
        <v>16827</v>
      </c>
      <c r="C26" s="3">
        <v>8740</v>
      </c>
      <c r="D26" s="3">
        <f t="shared" si="0"/>
        <v>25567</v>
      </c>
      <c r="E26" s="2">
        <f t="shared" si="1"/>
        <v>0.65815308796495486</v>
      </c>
      <c r="F26" t="s">
        <v>174</v>
      </c>
    </row>
    <row r="27" spans="1:7" x14ac:dyDescent="0.25">
      <c r="A27" t="s">
        <v>28</v>
      </c>
      <c r="B27" s="3">
        <v>3707</v>
      </c>
      <c r="C27" s="3">
        <v>1796</v>
      </c>
      <c r="D27" s="3">
        <f t="shared" si="0"/>
        <v>5503</v>
      </c>
      <c r="E27" s="2">
        <f t="shared" si="1"/>
        <v>0.6736325640559695</v>
      </c>
      <c r="F27" t="s">
        <v>175</v>
      </c>
    </row>
    <row r="28" spans="1:7" x14ac:dyDescent="0.25">
      <c r="A28" t="s">
        <v>29</v>
      </c>
      <c r="B28" s="3">
        <v>10629</v>
      </c>
      <c r="C28" s="3">
        <v>3387</v>
      </c>
      <c r="D28" s="3">
        <f t="shared" si="0"/>
        <v>14016</v>
      </c>
      <c r="E28" s="2">
        <f t="shared" si="1"/>
        <v>0.75834760273972601</v>
      </c>
      <c r="F28" t="s">
        <v>175</v>
      </c>
    </row>
    <row r="29" spans="1:7" x14ac:dyDescent="0.25">
      <c r="A29" t="s">
        <v>30</v>
      </c>
      <c r="B29" s="3">
        <v>3207</v>
      </c>
      <c r="C29" s="3">
        <v>2407</v>
      </c>
      <c r="D29" s="3">
        <f t="shared" si="0"/>
        <v>5614</v>
      </c>
      <c r="E29" s="2">
        <f t="shared" si="1"/>
        <v>0.57125044531528324</v>
      </c>
      <c r="F29" t="s">
        <v>176</v>
      </c>
    </row>
    <row r="30" spans="1:7" x14ac:dyDescent="0.25">
      <c r="A30" t="s">
        <v>31</v>
      </c>
      <c r="B30" s="3">
        <v>8582</v>
      </c>
      <c r="C30" s="3">
        <v>3058</v>
      </c>
      <c r="D30" s="3">
        <f t="shared" si="0"/>
        <v>11640</v>
      </c>
      <c r="E30" s="2">
        <f t="shared" si="1"/>
        <v>0.73728522336769764</v>
      </c>
      <c r="F30" t="s">
        <v>176</v>
      </c>
    </row>
    <row r="31" spans="1:7" x14ac:dyDescent="0.25">
      <c r="A31" t="s">
        <v>32</v>
      </c>
      <c r="B31" s="3">
        <v>26579</v>
      </c>
      <c r="C31" s="3">
        <v>12295</v>
      </c>
      <c r="D31" s="3">
        <f t="shared" si="0"/>
        <v>38874</v>
      </c>
      <c r="E31" s="2">
        <f t="shared" si="1"/>
        <v>0.68372176776251481</v>
      </c>
      <c r="F31" t="s">
        <v>181</v>
      </c>
      <c r="G31" t="s">
        <v>181</v>
      </c>
    </row>
    <row r="32" spans="1:7" x14ac:dyDescent="0.25">
      <c r="A32" t="s">
        <v>33</v>
      </c>
      <c r="B32" s="3">
        <v>8740</v>
      </c>
      <c r="C32" s="3">
        <v>7141</v>
      </c>
      <c r="D32" s="3">
        <f t="shared" si="0"/>
        <v>15881</v>
      </c>
      <c r="E32" s="2">
        <f t="shared" si="1"/>
        <v>0.55034317738177696</v>
      </c>
      <c r="F32" t="s">
        <v>175</v>
      </c>
    </row>
    <row r="33" spans="1:7" x14ac:dyDescent="0.25">
      <c r="A33" t="s">
        <v>34</v>
      </c>
      <c r="B33" s="3">
        <v>1455</v>
      </c>
      <c r="C33" s="3">
        <v>371</v>
      </c>
      <c r="D33" s="3">
        <f t="shared" si="0"/>
        <v>1826</v>
      </c>
      <c r="E33" s="2">
        <f t="shared" si="1"/>
        <v>0.79682365826944135</v>
      </c>
      <c r="F33" t="s">
        <v>174</v>
      </c>
    </row>
    <row r="34" spans="1:7" x14ac:dyDescent="0.25">
      <c r="A34" t="s">
        <v>35</v>
      </c>
      <c r="B34" s="3">
        <v>11079</v>
      </c>
      <c r="C34" s="3">
        <v>3635</v>
      </c>
      <c r="D34" s="3">
        <f t="shared" si="0"/>
        <v>14714</v>
      </c>
      <c r="E34" s="2">
        <f t="shared" si="1"/>
        <v>0.75295636808481714</v>
      </c>
      <c r="F34" t="s">
        <v>176</v>
      </c>
    </row>
    <row r="35" spans="1:7" x14ac:dyDescent="0.25">
      <c r="A35" t="s">
        <v>36</v>
      </c>
      <c r="B35" s="3">
        <v>3999</v>
      </c>
      <c r="C35" s="3">
        <v>2375</v>
      </c>
      <c r="D35" s="3">
        <f t="shared" si="0"/>
        <v>6374</v>
      </c>
      <c r="E35" s="2">
        <f t="shared" si="1"/>
        <v>0.62739253216190771</v>
      </c>
      <c r="F35" t="s">
        <v>176</v>
      </c>
    </row>
    <row r="36" spans="1:7" x14ac:dyDescent="0.25">
      <c r="A36" t="s">
        <v>37</v>
      </c>
      <c r="B36" s="3">
        <v>410</v>
      </c>
      <c r="C36" s="3">
        <v>278</v>
      </c>
      <c r="D36" s="3">
        <f t="shared" si="0"/>
        <v>688</v>
      </c>
      <c r="E36" s="2">
        <f t="shared" si="1"/>
        <v>0.59593023255813948</v>
      </c>
      <c r="F36" t="s">
        <v>178</v>
      </c>
    </row>
    <row r="37" spans="1:7" x14ac:dyDescent="0.25">
      <c r="A37" t="s">
        <v>38</v>
      </c>
      <c r="B37" s="3">
        <v>6063</v>
      </c>
      <c r="C37" s="3">
        <v>1375</v>
      </c>
      <c r="D37" s="3">
        <f t="shared" si="0"/>
        <v>7438</v>
      </c>
      <c r="E37" s="2">
        <f t="shared" si="1"/>
        <v>0.81513847808550688</v>
      </c>
      <c r="F37" t="s">
        <v>175</v>
      </c>
    </row>
    <row r="38" spans="1:7" x14ac:dyDescent="0.25">
      <c r="A38" t="s">
        <v>39</v>
      </c>
      <c r="B38" s="3">
        <v>5</v>
      </c>
      <c r="C38" s="3">
        <v>11</v>
      </c>
      <c r="D38" s="3">
        <f t="shared" si="0"/>
        <v>16</v>
      </c>
      <c r="E38" s="2">
        <f t="shared" si="1"/>
        <v>0.3125</v>
      </c>
      <c r="F38" t="s">
        <v>174</v>
      </c>
      <c r="G38" t="s">
        <v>74</v>
      </c>
    </row>
    <row r="39" spans="1:7" x14ac:dyDescent="0.25">
      <c r="A39" t="s">
        <v>40</v>
      </c>
      <c r="B39" s="3">
        <v>20530</v>
      </c>
      <c r="C39" s="3">
        <v>4311</v>
      </c>
      <c r="D39" s="3">
        <f t="shared" si="0"/>
        <v>24841</v>
      </c>
      <c r="E39" s="2">
        <f t="shared" si="1"/>
        <v>0.82645626182520837</v>
      </c>
      <c r="F39" t="s">
        <v>176</v>
      </c>
    </row>
    <row r="40" spans="1:7" x14ac:dyDescent="0.25">
      <c r="A40" t="s">
        <v>41</v>
      </c>
      <c r="B40" s="3">
        <v>269</v>
      </c>
      <c r="C40" s="3">
        <v>89</v>
      </c>
      <c r="D40" s="3">
        <f t="shared" si="0"/>
        <v>358</v>
      </c>
      <c r="E40" s="2">
        <f t="shared" si="1"/>
        <v>0.75139664804469275</v>
      </c>
      <c r="F40" t="s">
        <v>175</v>
      </c>
    </row>
    <row r="41" spans="1:7" x14ac:dyDescent="0.25">
      <c r="A41" t="s">
        <v>42</v>
      </c>
      <c r="B41" s="3">
        <v>4016</v>
      </c>
      <c r="C41" s="3">
        <v>3175</v>
      </c>
      <c r="D41" s="3">
        <f t="shared" si="0"/>
        <v>7191</v>
      </c>
      <c r="E41" s="2">
        <f t="shared" si="1"/>
        <v>0.55847587261855092</v>
      </c>
      <c r="F41" t="s">
        <v>175</v>
      </c>
      <c r="G41" t="s">
        <v>181</v>
      </c>
    </row>
    <row r="42" spans="1:7" x14ac:dyDescent="0.25">
      <c r="A42" t="s">
        <v>43</v>
      </c>
      <c r="B42" s="3">
        <v>776</v>
      </c>
      <c r="C42" s="3">
        <v>934</v>
      </c>
      <c r="D42" s="3">
        <f t="shared" si="0"/>
        <v>1710</v>
      </c>
      <c r="E42" s="2">
        <f t="shared" si="1"/>
        <v>0.45380116959064326</v>
      </c>
      <c r="F42" t="s">
        <v>174</v>
      </c>
    </row>
    <row r="43" spans="1:7" x14ac:dyDescent="0.25">
      <c r="A43" t="s">
        <v>44</v>
      </c>
      <c r="B43" s="3">
        <v>7217</v>
      </c>
      <c r="C43" s="3">
        <v>5652</v>
      </c>
      <c r="D43" s="3">
        <f t="shared" si="0"/>
        <v>12869</v>
      </c>
      <c r="E43" s="2">
        <f t="shared" si="1"/>
        <v>0.56080503535628257</v>
      </c>
      <c r="F43" t="s">
        <v>174</v>
      </c>
    </row>
    <row r="44" spans="1:7" x14ac:dyDescent="0.25">
      <c r="A44" t="s">
        <v>45</v>
      </c>
      <c r="B44" s="3">
        <v>5087</v>
      </c>
      <c r="C44" s="3">
        <v>1774</v>
      </c>
      <c r="D44" s="3">
        <f t="shared" si="0"/>
        <v>6861</v>
      </c>
      <c r="E44" s="2">
        <f t="shared" si="1"/>
        <v>0.74143710829325171</v>
      </c>
      <c r="F44" t="s">
        <v>175</v>
      </c>
    </row>
    <row r="45" spans="1:7" x14ac:dyDescent="0.25">
      <c r="A45" t="s">
        <v>46</v>
      </c>
      <c r="B45" s="3">
        <v>5761</v>
      </c>
      <c r="C45" s="3">
        <v>4604</v>
      </c>
      <c r="D45" s="3">
        <f t="shared" si="0"/>
        <v>10365</v>
      </c>
      <c r="E45" s="2">
        <f t="shared" si="1"/>
        <v>0.55581283164495898</v>
      </c>
      <c r="F45" t="s">
        <v>175</v>
      </c>
    </row>
    <row r="46" spans="1:7" x14ac:dyDescent="0.25">
      <c r="A46" t="s">
        <v>47</v>
      </c>
      <c r="B46" s="3">
        <v>13692</v>
      </c>
      <c r="C46" s="3">
        <v>9798</v>
      </c>
      <c r="D46" s="3">
        <f t="shared" si="0"/>
        <v>23490</v>
      </c>
      <c r="E46" s="2">
        <f t="shared" si="1"/>
        <v>0.58288633461047257</v>
      </c>
      <c r="F46" t="s">
        <v>174</v>
      </c>
    </row>
    <row r="47" spans="1:7" x14ac:dyDescent="0.25">
      <c r="A47" t="s">
        <v>48</v>
      </c>
      <c r="B47" s="3">
        <v>17009</v>
      </c>
      <c r="C47" s="3">
        <v>12480</v>
      </c>
      <c r="D47" s="3">
        <f t="shared" si="0"/>
        <v>29489</v>
      </c>
      <c r="E47" s="2">
        <f t="shared" si="1"/>
        <v>0.57679134592559933</v>
      </c>
      <c r="F47" t="s">
        <v>177</v>
      </c>
    </row>
    <row r="48" spans="1:7" x14ac:dyDescent="0.25">
      <c r="A48" t="s">
        <v>49</v>
      </c>
      <c r="B48" s="3">
        <v>4220</v>
      </c>
      <c r="C48" s="3">
        <v>1579</v>
      </c>
      <c r="D48" s="3">
        <f t="shared" si="0"/>
        <v>5799</v>
      </c>
      <c r="E48" s="2">
        <f t="shared" si="1"/>
        <v>0.72771167442662532</v>
      </c>
      <c r="F48" t="s">
        <v>176</v>
      </c>
    </row>
    <row r="49" spans="1:7" x14ac:dyDescent="0.25">
      <c r="A49" t="s">
        <v>50</v>
      </c>
      <c r="B49" s="3">
        <v>3045</v>
      </c>
      <c r="C49" s="3">
        <v>2239</v>
      </c>
      <c r="D49" s="3">
        <f t="shared" si="0"/>
        <v>5284</v>
      </c>
      <c r="E49" s="2">
        <f t="shared" si="1"/>
        <v>0.57626797880393643</v>
      </c>
      <c r="F49" t="s">
        <v>176</v>
      </c>
    </row>
    <row r="50" spans="1:7" x14ac:dyDescent="0.25">
      <c r="A50" t="s">
        <v>51</v>
      </c>
      <c r="B50" s="3">
        <v>65999</v>
      </c>
      <c r="C50" s="3">
        <v>32870</v>
      </c>
      <c r="D50" s="3">
        <f t="shared" si="0"/>
        <v>98869</v>
      </c>
      <c r="E50" s="2">
        <f t="shared" si="1"/>
        <v>0.66753987599753206</v>
      </c>
      <c r="F50" t="s">
        <v>174</v>
      </c>
    </row>
    <row r="51" spans="1:7" x14ac:dyDescent="0.25">
      <c r="A51" t="s">
        <v>52</v>
      </c>
      <c r="B51" s="3">
        <v>565990</v>
      </c>
      <c r="C51" s="3">
        <v>184933</v>
      </c>
      <c r="D51" s="3">
        <f t="shared" si="0"/>
        <v>750923</v>
      </c>
      <c r="E51" s="2">
        <f t="shared" si="1"/>
        <v>0.75372574817924076</v>
      </c>
    </row>
    <row r="52" spans="1:7" x14ac:dyDescent="0.25">
      <c r="A52" t="s">
        <v>53</v>
      </c>
      <c r="B52" s="3">
        <v>7921</v>
      </c>
      <c r="C52" s="3">
        <v>2271</v>
      </c>
      <c r="D52" s="3">
        <f t="shared" si="0"/>
        <v>10192</v>
      </c>
      <c r="E52" s="2">
        <f t="shared" si="1"/>
        <v>0.7771781789638933</v>
      </c>
      <c r="F52" t="s">
        <v>174</v>
      </c>
    </row>
    <row r="53" spans="1:7" x14ac:dyDescent="0.25">
      <c r="A53" t="s">
        <v>54</v>
      </c>
      <c r="B53" s="3">
        <v>2755</v>
      </c>
      <c r="C53" s="3">
        <v>1361</v>
      </c>
      <c r="D53" s="3">
        <f t="shared" si="0"/>
        <v>4116</v>
      </c>
      <c r="E53" s="2">
        <f t="shared" si="1"/>
        <v>0.66933916423712347</v>
      </c>
      <c r="F53" t="s">
        <v>178</v>
      </c>
    </row>
    <row r="54" spans="1:7" x14ac:dyDescent="0.25">
      <c r="A54" t="s">
        <v>55</v>
      </c>
      <c r="B54" s="3">
        <v>7235</v>
      </c>
      <c r="C54" s="3">
        <v>5202</v>
      </c>
      <c r="D54" s="3">
        <f t="shared" si="0"/>
        <v>12437</v>
      </c>
      <c r="E54" s="2">
        <f t="shared" si="1"/>
        <v>0.58173192892176573</v>
      </c>
      <c r="F54" t="s">
        <v>176</v>
      </c>
    </row>
    <row r="55" spans="1:7" x14ac:dyDescent="0.25">
      <c r="A55" t="s">
        <v>56</v>
      </c>
      <c r="B55" s="3">
        <v>3229</v>
      </c>
      <c r="C55" s="3">
        <v>503</v>
      </c>
      <c r="D55" s="3">
        <f t="shared" si="0"/>
        <v>3732</v>
      </c>
      <c r="E55" s="2">
        <f t="shared" si="1"/>
        <v>0.86521972132904612</v>
      </c>
      <c r="F55" t="s">
        <v>174</v>
      </c>
    </row>
    <row r="56" spans="1:7" x14ac:dyDescent="0.25">
      <c r="A56" t="s">
        <v>57</v>
      </c>
      <c r="B56" s="3">
        <v>6195</v>
      </c>
      <c r="C56" s="3">
        <v>3506</v>
      </c>
      <c r="D56" s="3">
        <f t="shared" si="0"/>
        <v>9701</v>
      </c>
      <c r="E56" s="2">
        <f t="shared" si="1"/>
        <v>0.63859395938563035</v>
      </c>
      <c r="F56" t="s">
        <v>175</v>
      </c>
    </row>
    <row r="57" spans="1:7" x14ac:dyDescent="0.25">
      <c r="A57" t="s">
        <v>58</v>
      </c>
      <c r="B57" s="3">
        <v>9422</v>
      </c>
      <c r="C57" s="3">
        <v>3250</v>
      </c>
      <c r="D57" s="3">
        <f t="shared" si="0"/>
        <v>12672</v>
      </c>
      <c r="E57" s="2">
        <f t="shared" si="1"/>
        <v>0.74352904040404044</v>
      </c>
      <c r="F57" t="s">
        <v>174</v>
      </c>
    </row>
    <row r="58" spans="1:7" x14ac:dyDescent="0.25">
      <c r="A58" t="s">
        <v>59</v>
      </c>
      <c r="B58" s="3">
        <v>6597</v>
      </c>
      <c r="C58" s="3">
        <v>3020</v>
      </c>
      <c r="D58" s="3">
        <f t="shared" si="0"/>
        <v>9617</v>
      </c>
      <c r="E58" s="2">
        <f t="shared" si="1"/>
        <v>0.68597275657689505</v>
      </c>
      <c r="F58" t="s">
        <v>175</v>
      </c>
    </row>
    <row r="59" spans="1:7" x14ac:dyDescent="0.25">
      <c r="A59" t="s">
        <v>60</v>
      </c>
      <c r="B59" s="3">
        <v>14174</v>
      </c>
      <c r="C59" s="3">
        <v>5730</v>
      </c>
      <c r="D59" s="3">
        <f t="shared" si="0"/>
        <v>19904</v>
      </c>
      <c r="E59" s="2">
        <f t="shared" si="1"/>
        <v>0.71211816720257237</v>
      </c>
      <c r="F59" t="s">
        <v>174</v>
      </c>
    </row>
    <row r="60" spans="1:7" x14ac:dyDescent="0.25">
      <c r="A60" t="s">
        <v>61</v>
      </c>
      <c r="B60" s="3">
        <v>17340</v>
      </c>
      <c r="C60" s="3">
        <v>10490</v>
      </c>
      <c r="D60" s="3">
        <f t="shared" si="0"/>
        <v>27830</v>
      </c>
      <c r="E60" s="2">
        <f t="shared" si="1"/>
        <v>0.6230686309737693</v>
      </c>
      <c r="F60" t="s">
        <v>177</v>
      </c>
    </row>
    <row r="61" spans="1:7" x14ac:dyDescent="0.25">
      <c r="A61" t="s">
        <v>62</v>
      </c>
      <c r="B61" s="3">
        <v>2466</v>
      </c>
      <c r="C61" s="3">
        <v>2507</v>
      </c>
      <c r="D61" s="3">
        <f t="shared" si="0"/>
        <v>4973</v>
      </c>
      <c r="E61" s="2">
        <f t="shared" si="1"/>
        <v>0.49587773979489241</v>
      </c>
      <c r="F61" t="s">
        <v>176</v>
      </c>
    </row>
    <row r="62" spans="1:7" x14ac:dyDescent="0.25">
      <c r="A62" t="s">
        <v>63</v>
      </c>
      <c r="B62" s="3">
        <v>6600</v>
      </c>
      <c r="C62" s="3">
        <v>1754</v>
      </c>
      <c r="D62" s="3">
        <f t="shared" si="0"/>
        <v>8354</v>
      </c>
      <c r="E62" s="2">
        <f t="shared" si="1"/>
        <v>0.79004069906631558</v>
      </c>
      <c r="F62" t="s">
        <v>174</v>
      </c>
    </row>
    <row r="63" spans="1:7" x14ac:dyDescent="0.25">
      <c r="A63" t="s">
        <v>64</v>
      </c>
      <c r="B63" s="3">
        <v>26604</v>
      </c>
      <c r="C63" s="3">
        <v>10374</v>
      </c>
      <c r="D63" s="3">
        <f t="shared" si="0"/>
        <v>36978</v>
      </c>
      <c r="E63" s="2">
        <f t="shared" si="1"/>
        <v>0.71945481096868413</v>
      </c>
      <c r="F63" t="s">
        <v>175</v>
      </c>
      <c r="G63" t="s">
        <v>181</v>
      </c>
    </row>
    <row r="64" spans="1:7" x14ac:dyDescent="0.25">
      <c r="A64" t="s">
        <v>65</v>
      </c>
      <c r="B64" s="3">
        <v>10104</v>
      </c>
      <c r="C64" s="3">
        <v>4257</v>
      </c>
      <c r="D64" s="3">
        <f t="shared" si="0"/>
        <v>14361</v>
      </c>
      <c r="E64" s="2">
        <f t="shared" si="1"/>
        <v>0.70357217463964905</v>
      </c>
      <c r="F64" t="s">
        <v>174</v>
      </c>
    </row>
    <row r="65" spans="1:6" x14ac:dyDescent="0.25">
      <c r="A65" t="s">
        <v>66</v>
      </c>
      <c r="B65" s="3">
        <v>17221</v>
      </c>
      <c r="C65" s="3">
        <v>6685</v>
      </c>
      <c r="D65" s="3">
        <f t="shared" si="0"/>
        <v>23906</v>
      </c>
      <c r="E65" s="2">
        <f t="shared" si="1"/>
        <v>0.72036308876432698</v>
      </c>
      <c r="F65" t="s">
        <v>175</v>
      </c>
    </row>
    <row r="66" spans="1:6" x14ac:dyDescent="0.25">
      <c r="A66" t="s">
        <v>67</v>
      </c>
      <c r="B66" s="3">
        <v>7141</v>
      </c>
      <c r="C66" s="3">
        <v>6844</v>
      </c>
      <c r="D66" s="3">
        <f t="shared" si="0"/>
        <v>13985</v>
      </c>
      <c r="E66" s="2">
        <f t="shared" si="1"/>
        <v>0.51061851984268858</v>
      </c>
      <c r="F66" t="s">
        <v>176</v>
      </c>
    </row>
    <row r="67" spans="1:6" x14ac:dyDescent="0.25">
      <c r="A67" t="s">
        <v>68</v>
      </c>
      <c r="B67" s="3">
        <v>12653</v>
      </c>
      <c r="C67" s="3">
        <v>8582</v>
      </c>
      <c r="D67" s="3">
        <f t="shared" si="0"/>
        <v>21235</v>
      </c>
      <c r="E67" s="2">
        <f t="shared" si="1"/>
        <v>0.59585589828113961</v>
      </c>
      <c r="F67" t="s">
        <v>176</v>
      </c>
    </row>
    <row r="68" spans="1:6" x14ac:dyDescent="0.25">
      <c r="A68" t="s">
        <v>69</v>
      </c>
      <c r="B68" s="3">
        <v>294</v>
      </c>
      <c r="C68" s="3">
        <v>444</v>
      </c>
      <c r="D68" s="3">
        <f t="shared" ref="D68:D132" si="2">B68+C68</f>
        <v>738</v>
      </c>
      <c r="E68" s="2">
        <f t="shared" ref="E68:E132" si="3">B68/D68</f>
        <v>0.3983739837398374</v>
      </c>
      <c r="F68" t="s">
        <v>176</v>
      </c>
    </row>
    <row r="69" spans="1:6" x14ac:dyDescent="0.25">
      <c r="A69" t="s">
        <v>70</v>
      </c>
      <c r="B69" s="3">
        <v>1368</v>
      </c>
      <c r="C69" s="3">
        <v>1563</v>
      </c>
      <c r="D69" s="3">
        <f t="shared" si="2"/>
        <v>2931</v>
      </c>
      <c r="E69" s="2">
        <f t="shared" si="3"/>
        <v>0.46673490276356194</v>
      </c>
      <c r="F69" t="s">
        <v>176</v>
      </c>
    </row>
    <row r="70" spans="1:6" x14ac:dyDescent="0.25">
      <c r="A70" t="s">
        <v>71</v>
      </c>
      <c r="B70" s="3">
        <v>4567</v>
      </c>
      <c r="C70" s="3">
        <v>1717</v>
      </c>
      <c r="D70" s="3">
        <f t="shared" si="2"/>
        <v>6284</v>
      </c>
      <c r="E70" s="2">
        <f t="shared" si="3"/>
        <v>0.72676639083386374</v>
      </c>
      <c r="F70" t="s">
        <v>175</v>
      </c>
    </row>
    <row r="71" spans="1:6" x14ac:dyDescent="0.25">
      <c r="A71" t="s">
        <v>72</v>
      </c>
      <c r="B71" s="3">
        <v>5714</v>
      </c>
      <c r="C71" s="3">
        <v>4613</v>
      </c>
      <c r="D71" s="3">
        <f t="shared" si="2"/>
        <v>10327</v>
      </c>
      <c r="E71" s="2">
        <f t="shared" si="3"/>
        <v>0.55330686549820862</v>
      </c>
      <c r="F71" t="s">
        <v>175</v>
      </c>
    </row>
    <row r="72" spans="1:6" x14ac:dyDescent="0.25">
      <c r="A72" t="s">
        <v>73</v>
      </c>
      <c r="B72" s="3">
        <v>3306</v>
      </c>
      <c r="C72" s="3">
        <v>1218</v>
      </c>
      <c r="D72" s="3">
        <f t="shared" si="2"/>
        <v>4524</v>
      </c>
      <c r="E72" s="2">
        <f t="shared" si="3"/>
        <v>0.73076923076923073</v>
      </c>
      <c r="F72" t="s">
        <v>179</v>
      </c>
    </row>
    <row r="73" spans="1:6" x14ac:dyDescent="0.25">
      <c r="A73" t="s">
        <v>74</v>
      </c>
      <c r="B73" s="3">
        <v>4303</v>
      </c>
      <c r="C73" s="3">
        <v>2091</v>
      </c>
      <c r="D73" s="3">
        <f t="shared" si="2"/>
        <v>6394</v>
      </c>
      <c r="E73" s="2">
        <f t="shared" si="3"/>
        <v>0.67297466374726311</v>
      </c>
      <c r="F73" t="s">
        <v>175</v>
      </c>
    </row>
    <row r="74" spans="1:6" x14ac:dyDescent="0.25">
      <c r="A74" t="s">
        <v>75</v>
      </c>
      <c r="B74" s="3">
        <v>1937</v>
      </c>
      <c r="C74" s="3">
        <v>1621</v>
      </c>
      <c r="D74" s="3">
        <f t="shared" si="2"/>
        <v>3558</v>
      </c>
      <c r="E74" s="2">
        <f t="shared" si="3"/>
        <v>0.54440697020798201</v>
      </c>
      <c r="F74" t="s">
        <v>175</v>
      </c>
    </row>
    <row r="75" spans="1:6" x14ac:dyDescent="0.25">
      <c r="A75" t="s">
        <v>76</v>
      </c>
      <c r="B75" s="3">
        <v>28347</v>
      </c>
      <c r="C75" s="3">
        <v>25902</v>
      </c>
      <c r="D75" s="3">
        <f t="shared" si="2"/>
        <v>54249</v>
      </c>
      <c r="E75" s="2">
        <f t="shared" si="3"/>
        <v>0.52253497760327383</v>
      </c>
      <c r="F75" t="s">
        <v>177</v>
      </c>
    </row>
    <row r="76" spans="1:6" x14ac:dyDescent="0.25">
      <c r="A76" t="s">
        <v>77</v>
      </c>
      <c r="B76" s="3">
        <v>2899</v>
      </c>
      <c r="C76" s="3">
        <v>1426</v>
      </c>
      <c r="D76" s="3">
        <f t="shared" si="2"/>
        <v>4325</v>
      </c>
      <c r="E76" s="2">
        <f t="shared" si="3"/>
        <v>0.67028901734104052</v>
      </c>
      <c r="F76" t="s">
        <v>174</v>
      </c>
    </row>
    <row r="77" spans="1:6" x14ac:dyDescent="0.25">
      <c r="A77" t="s">
        <v>78</v>
      </c>
      <c r="B77" s="3">
        <v>21494</v>
      </c>
      <c r="C77" s="3">
        <v>7514</v>
      </c>
      <c r="D77" s="3">
        <f t="shared" si="2"/>
        <v>29008</v>
      </c>
      <c r="E77" s="2">
        <f t="shared" si="3"/>
        <v>0.74096800882515168</v>
      </c>
      <c r="F77" t="s">
        <v>180</v>
      </c>
    </row>
    <row r="78" spans="1:6" x14ac:dyDescent="0.25">
      <c r="A78" t="s">
        <v>79</v>
      </c>
      <c r="B78" s="3">
        <v>2640</v>
      </c>
      <c r="C78" s="3">
        <v>1703</v>
      </c>
      <c r="D78" s="3">
        <f t="shared" si="2"/>
        <v>4343</v>
      </c>
      <c r="E78" s="2">
        <f t="shared" si="3"/>
        <v>0.6078747409624683</v>
      </c>
      <c r="F78" t="s">
        <v>175</v>
      </c>
    </row>
    <row r="79" spans="1:6" x14ac:dyDescent="0.25">
      <c r="A79" t="s">
        <v>80</v>
      </c>
      <c r="B79" s="3">
        <v>1855</v>
      </c>
      <c r="C79" s="3">
        <v>866</v>
      </c>
      <c r="D79" s="3">
        <f t="shared" si="2"/>
        <v>2721</v>
      </c>
      <c r="E79" s="2">
        <f t="shared" si="3"/>
        <v>0.68173465637633224</v>
      </c>
      <c r="F79" t="s">
        <v>174</v>
      </c>
    </row>
    <row r="80" spans="1:6" x14ac:dyDescent="0.25">
      <c r="A80" t="s">
        <v>81</v>
      </c>
      <c r="B80" s="3">
        <v>2199</v>
      </c>
      <c r="C80" s="3">
        <v>715</v>
      </c>
      <c r="D80" s="3">
        <f t="shared" si="2"/>
        <v>2914</v>
      </c>
      <c r="E80" s="2">
        <f t="shared" si="3"/>
        <v>0.75463280713795466</v>
      </c>
      <c r="F80" t="s">
        <v>175</v>
      </c>
    </row>
    <row r="81" spans="1:7" x14ac:dyDescent="0.25">
      <c r="A81" t="s">
        <v>82</v>
      </c>
      <c r="B81" s="3">
        <v>12423</v>
      </c>
      <c r="C81" s="3">
        <v>3370</v>
      </c>
      <c r="D81" s="3">
        <f t="shared" si="2"/>
        <v>15793</v>
      </c>
      <c r="E81" s="2">
        <f t="shared" si="3"/>
        <v>0.78661432280124111</v>
      </c>
      <c r="F81" t="s">
        <v>174</v>
      </c>
    </row>
    <row r="82" spans="1:7" x14ac:dyDescent="0.25">
      <c r="A82" t="s">
        <v>83</v>
      </c>
      <c r="B82" s="3">
        <v>5862</v>
      </c>
      <c r="C82" s="3">
        <v>2343</v>
      </c>
      <c r="D82" s="3">
        <f t="shared" si="2"/>
        <v>8205</v>
      </c>
      <c r="E82" s="2">
        <f t="shared" si="3"/>
        <v>0.71444241316270563</v>
      </c>
      <c r="F82" t="s">
        <v>175</v>
      </c>
      <c r="G82" t="s">
        <v>181</v>
      </c>
    </row>
    <row r="83" spans="1:7" x14ac:dyDescent="0.25">
      <c r="A83" t="s">
        <v>84</v>
      </c>
      <c r="B83" s="3">
        <v>4191</v>
      </c>
      <c r="C83" s="3">
        <v>2799</v>
      </c>
      <c r="D83" s="3">
        <f t="shared" si="2"/>
        <v>6990</v>
      </c>
      <c r="E83" s="2">
        <f t="shared" si="3"/>
        <v>0.59957081545064372</v>
      </c>
      <c r="F83" t="s">
        <v>175</v>
      </c>
    </row>
    <row r="84" spans="1:7" x14ac:dyDescent="0.25">
      <c r="A84" t="s">
        <v>85</v>
      </c>
      <c r="B84" s="3">
        <v>21629</v>
      </c>
      <c r="C84" s="3">
        <v>17547</v>
      </c>
      <c r="D84" s="3">
        <f t="shared" si="2"/>
        <v>39176</v>
      </c>
      <c r="E84" s="2">
        <f t="shared" si="3"/>
        <v>0.55209822340208292</v>
      </c>
      <c r="F84" t="s">
        <v>176</v>
      </c>
    </row>
    <row r="85" spans="1:7" x14ac:dyDescent="0.25">
      <c r="A85" t="s">
        <v>86</v>
      </c>
      <c r="B85" s="3">
        <v>0</v>
      </c>
      <c r="C85" s="3">
        <v>0</v>
      </c>
      <c r="D85" s="3">
        <f t="shared" si="2"/>
        <v>0</v>
      </c>
      <c r="E85" s="2"/>
      <c r="F85" t="s">
        <v>174</v>
      </c>
    </row>
    <row r="86" spans="1:7" x14ac:dyDescent="0.25">
      <c r="A86" t="s">
        <v>87</v>
      </c>
      <c r="B86" s="3">
        <v>4179</v>
      </c>
      <c r="C86" s="3">
        <v>2789</v>
      </c>
      <c r="D86" s="3">
        <f t="shared" si="2"/>
        <v>6968</v>
      </c>
      <c r="E86" s="2">
        <f t="shared" si="3"/>
        <v>0.59974167623421359</v>
      </c>
      <c r="F86" t="s">
        <v>175</v>
      </c>
    </row>
    <row r="87" spans="1:7" x14ac:dyDescent="0.25">
      <c r="A87" t="s">
        <v>88</v>
      </c>
      <c r="B87" s="3">
        <v>15514</v>
      </c>
      <c r="C87" s="3">
        <v>7634</v>
      </c>
      <c r="D87" s="3">
        <f t="shared" si="2"/>
        <v>23148</v>
      </c>
      <c r="E87" s="2">
        <f t="shared" si="3"/>
        <v>0.6702090893381718</v>
      </c>
      <c r="F87" t="s">
        <v>175</v>
      </c>
    </row>
    <row r="88" spans="1:7" x14ac:dyDescent="0.25">
      <c r="A88" t="s">
        <v>89</v>
      </c>
      <c r="B88" s="3">
        <v>10376</v>
      </c>
      <c r="C88" s="3">
        <v>1975</v>
      </c>
      <c r="D88" s="3">
        <f t="shared" si="2"/>
        <v>12351</v>
      </c>
      <c r="E88" s="2">
        <f t="shared" si="3"/>
        <v>0.84009391952068657</v>
      </c>
      <c r="F88" t="s">
        <v>180</v>
      </c>
    </row>
    <row r="89" spans="1:7" x14ac:dyDescent="0.25">
      <c r="A89" t="s">
        <v>90</v>
      </c>
      <c r="B89" s="3">
        <v>1583</v>
      </c>
      <c r="C89" s="3">
        <v>1451</v>
      </c>
      <c r="D89" s="3">
        <f t="shared" si="2"/>
        <v>3034</v>
      </c>
      <c r="E89" s="2">
        <f t="shared" si="3"/>
        <v>0.52175346077785101</v>
      </c>
      <c r="F89" t="s">
        <v>178</v>
      </c>
    </row>
    <row r="90" spans="1:7" x14ac:dyDescent="0.25">
      <c r="A90" t="s">
        <v>91</v>
      </c>
      <c r="B90" s="3">
        <v>13944</v>
      </c>
      <c r="C90" s="3">
        <v>8392</v>
      </c>
      <c r="D90" s="3">
        <f t="shared" si="2"/>
        <v>22336</v>
      </c>
      <c r="E90" s="2">
        <f t="shared" si="3"/>
        <v>0.62428366762177645</v>
      </c>
      <c r="F90" t="s">
        <v>174</v>
      </c>
    </row>
    <row r="91" spans="1:7" x14ac:dyDescent="0.25">
      <c r="A91" t="s">
        <v>113</v>
      </c>
      <c r="B91" s="3">
        <f>SUM(B93:B169)</f>
        <v>144314</v>
      </c>
      <c r="C91" s="3">
        <f t="shared" ref="C91:D91" si="4">SUM(C93:C169)</f>
        <v>67612</v>
      </c>
      <c r="D91" s="3">
        <f t="shared" si="4"/>
        <v>211926</v>
      </c>
      <c r="E91" s="2">
        <f t="shared" si="3"/>
        <v>0.68096411011390767</v>
      </c>
    </row>
    <row r="92" spans="1:7" x14ac:dyDescent="0.25">
      <c r="A92" t="s">
        <v>170</v>
      </c>
      <c r="E92" s="2"/>
    </row>
    <row r="93" spans="1:7" hidden="1" x14ac:dyDescent="0.25">
      <c r="A93" t="s">
        <v>92</v>
      </c>
      <c r="B93" s="3">
        <v>915</v>
      </c>
      <c r="C93" s="3">
        <v>1913</v>
      </c>
      <c r="D93" s="3">
        <f t="shared" si="2"/>
        <v>2828</v>
      </c>
      <c r="E93" s="2">
        <f t="shared" si="3"/>
        <v>0.32355021216407354</v>
      </c>
    </row>
    <row r="94" spans="1:7" hidden="1" x14ac:dyDescent="0.25">
      <c r="A94" t="s">
        <v>93</v>
      </c>
      <c r="B94" s="3">
        <v>1378</v>
      </c>
      <c r="C94" s="3">
        <v>953</v>
      </c>
      <c r="D94" s="3">
        <f t="shared" si="2"/>
        <v>2331</v>
      </c>
      <c r="E94" s="2">
        <f t="shared" si="3"/>
        <v>0.59116259116259118</v>
      </c>
    </row>
    <row r="95" spans="1:7" hidden="1" x14ac:dyDescent="0.25">
      <c r="A95" t="s">
        <v>94</v>
      </c>
      <c r="B95" s="3">
        <v>373</v>
      </c>
      <c r="C95" s="3">
        <v>698</v>
      </c>
      <c r="D95" s="3">
        <f t="shared" si="2"/>
        <v>1071</v>
      </c>
      <c r="E95" s="2">
        <f t="shared" si="3"/>
        <v>0.34827264239028943</v>
      </c>
    </row>
    <row r="96" spans="1:7" hidden="1" x14ac:dyDescent="0.25">
      <c r="A96" t="s">
        <v>95</v>
      </c>
      <c r="B96" s="3">
        <v>271</v>
      </c>
      <c r="C96" s="3">
        <v>96</v>
      </c>
      <c r="D96" s="3">
        <f t="shared" si="2"/>
        <v>367</v>
      </c>
      <c r="E96" s="2">
        <f t="shared" si="3"/>
        <v>0.73841961852861038</v>
      </c>
    </row>
    <row r="97" spans="1:5" hidden="1" x14ac:dyDescent="0.25">
      <c r="A97" t="s">
        <v>96</v>
      </c>
      <c r="B97" s="3">
        <v>10223</v>
      </c>
      <c r="C97" s="3">
        <v>3986</v>
      </c>
      <c r="D97" s="3">
        <f t="shared" si="2"/>
        <v>14209</v>
      </c>
      <c r="E97" s="2">
        <f t="shared" si="3"/>
        <v>0.71947357308747972</v>
      </c>
    </row>
    <row r="98" spans="1:5" hidden="1" x14ac:dyDescent="0.25">
      <c r="A98" t="s">
        <v>97</v>
      </c>
      <c r="B98" s="3">
        <v>229</v>
      </c>
      <c r="C98" s="3">
        <v>240</v>
      </c>
      <c r="D98" s="3">
        <f t="shared" si="2"/>
        <v>469</v>
      </c>
      <c r="E98" s="2">
        <f t="shared" si="3"/>
        <v>0.48827292110874199</v>
      </c>
    </row>
    <row r="99" spans="1:5" hidden="1" x14ac:dyDescent="0.25">
      <c r="A99" t="s">
        <v>98</v>
      </c>
      <c r="B99" s="3">
        <v>2138</v>
      </c>
      <c r="C99" s="3">
        <v>448</v>
      </c>
      <c r="D99" s="3">
        <f t="shared" si="2"/>
        <v>2586</v>
      </c>
      <c r="E99" s="2">
        <f t="shared" si="3"/>
        <v>0.8267594740912606</v>
      </c>
    </row>
    <row r="100" spans="1:5" hidden="1" x14ac:dyDescent="0.25">
      <c r="A100" t="s">
        <v>99</v>
      </c>
      <c r="B100" s="3">
        <v>2554</v>
      </c>
      <c r="C100" s="3">
        <v>1204</v>
      </c>
      <c r="D100" s="3">
        <f t="shared" si="2"/>
        <v>3758</v>
      </c>
      <c r="E100" s="2">
        <f t="shared" si="3"/>
        <v>0.6796168174560937</v>
      </c>
    </row>
    <row r="101" spans="1:5" hidden="1" x14ac:dyDescent="0.25">
      <c r="A101" t="s">
        <v>100</v>
      </c>
      <c r="B101" s="3">
        <v>2179</v>
      </c>
      <c r="C101" s="3">
        <v>699</v>
      </c>
      <c r="D101" s="3">
        <f t="shared" si="2"/>
        <v>2878</v>
      </c>
      <c r="E101" s="2">
        <f t="shared" si="3"/>
        <v>0.75712300208478112</v>
      </c>
    </row>
    <row r="102" spans="1:5" hidden="1" x14ac:dyDescent="0.25">
      <c r="A102" t="s">
        <v>101</v>
      </c>
      <c r="B102" s="3">
        <v>5769</v>
      </c>
      <c r="C102" s="3">
        <v>1291</v>
      </c>
      <c r="D102" s="3">
        <f t="shared" si="2"/>
        <v>7060</v>
      </c>
      <c r="E102" s="2">
        <f t="shared" si="3"/>
        <v>0.81713881019830026</v>
      </c>
    </row>
    <row r="103" spans="1:5" hidden="1" x14ac:dyDescent="0.25">
      <c r="A103" t="s">
        <v>102</v>
      </c>
      <c r="B103" s="3">
        <v>264</v>
      </c>
      <c r="C103" s="3">
        <v>260</v>
      </c>
      <c r="D103" s="3">
        <f t="shared" si="2"/>
        <v>524</v>
      </c>
      <c r="E103" s="2">
        <f t="shared" si="3"/>
        <v>0.50381679389312972</v>
      </c>
    </row>
    <row r="104" spans="1:5" hidden="1" x14ac:dyDescent="0.25">
      <c r="A104" t="s">
        <v>103</v>
      </c>
      <c r="B104" s="3">
        <v>328</v>
      </c>
      <c r="C104" s="3">
        <v>297</v>
      </c>
      <c r="D104" s="3">
        <f t="shared" si="2"/>
        <v>625</v>
      </c>
      <c r="E104" s="2">
        <f t="shared" si="3"/>
        <v>0.52480000000000004</v>
      </c>
    </row>
    <row r="105" spans="1:5" hidden="1" x14ac:dyDescent="0.25">
      <c r="A105" t="s">
        <v>104</v>
      </c>
      <c r="B105" s="3">
        <v>3445</v>
      </c>
      <c r="C105" s="3">
        <v>3454</v>
      </c>
      <c r="D105" s="3">
        <f t="shared" si="2"/>
        <v>6899</v>
      </c>
      <c r="E105" s="2">
        <f t="shared" si="3"/>
        <v>0.49934773155529788</v>
      </c>
    </row>
    <row r="106" spans="1:5" hidden="1" x14ac:dyDescent="0.25">
      <c r="A106" t="s">
        <v>105</v>
      </c>
      <c r="B106" s="3">
        <v>35</v>
      </c>
      <c r="C106" s="3">
        <v>9</v>
      </c>
      <c r="D106" s="3">
        <f t="shared" si="2"/>
        <v>44</v>
      </c>
      <c r="E106" s="2">
        <f t="shared" si="3"/>
        <v>0.79545454545454541</v>
      </c>
    </row>
    <row r="107" spans="1:5" hidden="1" x14ac:dyDescent="0.25">
      <c r="A107" t="s">
        <v>106</v>
      </c>
      <c r="B107" s="3">
        <v>3953</v>
      </c>
      <c r="C107" s="3">
        <v>1747</v>
      </c>
      <c r="D107" s="3">
        <f t="shared" si="2"/>
        <v>5700</v>
      </c>
      <c r="E107" s="2">
        <f t="shared" si="3"/>
        <v>0.69350877192982452</v>
      </c>
    </row>
    <row r="108" spans="1:5" hidden="1" x14ac:dyDescent="0.25">
      <c r="A108" t="s">
        <v>107</v>
      </c>
      <c r="B108" s="3">
        <v>527</v>
      </c>
      <c r="C108" s="3">
        <v>385</v>
      </c>
      <c r="D108" s="3">
        <f t="shared" si="2"/>
        <v>912</v>
      </c>
      <c r="E108" s="2">
        <f t="shared" si="3"/>
        <v>0.57785087719298245</v>
      </c>
    </row>
    <row r="109" spans="1:5" hidden="1" x14ac:dyDescent="0.25">
      <c r="A109" t="s">
        <v>108</v>
      </c>
      <c r="B109" s="3">
        <v>21</v>
      </c>
      <c r="C109" s="3">
        <v>19</v>
      </c>
      <c r="D109" s="3">
        <f t="shared" si="2"/>
        <v>40</v>
      </c>
      <c r="E109" s="2">
        <f t="shared" si="3"/>
        <v>0.52500000000000002</v>
      </c>
    </row>
    <row r="110" spans="1:5" hidden="1" x14ac:dyDescent="0.25">
      <c r="A110" t="s">
        <v>109</v>
      </c>
      <c r="B110" s="3">
        <v>1847</v>
      </c>
      <c r="C110" s="3">
        <v>1080</v>
      </c>
      <c r="D110" s="3">
        <f t="shared" si="2"/>
        <v>2927</v>
      </c>
      <c r="E110" s="2">
        <f t="shared" si="3"/>
        <v>0.6310215237444482</v>
      </c>
    </row>
    <row r="111" spans="1:5" hidden="1" x14ac:dyDescent="0.25">
      <c r="A111" t="s">
        <v>110</v>
      </c>
      <c r="B111" s="3">
        <v>689</v>
      </c>
      <c r="C111" s="3">
        <v>1239</v>
      </c>
      <c r="D111" s="3">
        <f t="shared" si="2"/>
        <v>1928</v>
      </c>
      <c r="E111" s="2">
        <f t="shared" si="3"/>
        <v>0.35736514522821577</v>
      </c>
    </row>
    <row r="112" spans="1:5" hidden="1" x14ac:dyDescent="0.25">
      <c r="A112" t="s">
        <v>111</v>
      </c>
      <c r="B112" s="3">
        <v>701</v>
      </c>
      <c r="C112" s="3">
        <v>807</v>
      </c>
      <c r="D112" s="3">
        <f t="shared" si="2"/>
        <v>1508</v>
      </c>
      <c r="E112" s="2">
        <f t="shared" si="3"/>
        <v>0.46485411140583555</v>
      </c>
    </row>
    <row r="113" spans="1:5" hidden="1" x14ac:dyDescent="0.25">
      <c r="A113" t="s">
        <v>112</v>
      </c>
      <c r="B113" s="3">
        <v>0</v>
      </c>
      <c r="C113" s="3">
        <v>0</v>
      </c>
      <c r="D113" s="3">
        <f t="shared" si="2"/>
        <v>0</v>
      </c>
      <c r="E113" s="2"/>
    </row>
    <row r="114" spans="1:5" hidden="1" x14ac:dyDescent="0.25">
      <c r="A114" t="s">
        <v>114</v>
      </c>
      <c r="B114" s="3">
        <v>2490</v>
      </c>
      <c r="C114" s="3">
        <v>1318</v>
      </c>
      <c r="D114" s="3">
        <f t="shared" si="2"/>
        <v>3808</v>
      </c>
      <c r="E114" s="2">
        <f t="shared" si="3"/>
        <v>0.65388655462184875</v>
      </c>
    </row>
    <row r="115" spans="1:5" hidden="1" x14ac:dyDescent="0.25">
      <c r="A115" t="s">
        <v>115</v>
      </c>
      <c r="B115" s="3">
        <v>1497</v>
      </c>
      <c r="C115" s="3">
        <v>326</v>
      </c>
      <c r="D115" s="3">
        <f t="shared" si="2"/>
        <v>1823</v>
      </c>
      <c r="E115" s="2">
        <f t="shared" si="3"/>
        <v>0.82117388919363687</v>
      </c>
    </row>
    <row r="116" spans="1:5" hidden="1" x14ac:dyDescent="0.25">
      <c r="A116" t="s">
        <v>116</v>
      </c>
      <c r="B116" s="3">
        <v>9899</v>
      </c>
      <c r="C116" s="3">
        <v>2294</v>
      </c>
      <c r="D116" s="3">
        <f t="shared" si="2"/>
        <v>12193</v>
      </c>
      <c r="E116" s="2">
        <f t="shared" si="3"/>
        <v>0.81185926351185111</v>
      </c>
    </row>
    <row r="117" spans="1:5" hidden="1" x14ac:dyDescent="0.25">
      <c r="A117" t="s">
        <v>117</v>
      </c>
      <c r="B117" s="3">
        <v>1467</v>
      </c>
      <c r="C117" s="3">
        <v>743</v>
      </c>
      <c r="D117" s="3">
        <f t="shared" si="2"/>
        <v>2210</v>
      </c>
      <c r="E117" s="2">
        <f t="shared" si="3"/>
        <v>0.66380090497737554</v>
      </c>
    </row>
    <row r="118" spans="1:5" hidden="1" x14ac:dyDescent="0.25">
      <c r="A118" t="s">
        <v>118</v>
      </c>
      <c r="B118" s="3">
        <v>2645</v>
      </c>
      <c r="C118" s="3">
        <v>1503</v>
      </c>
      <c r="D118" s="3">
        <f t="shared" si="2"/>
        <v>4148</v>
      </c>
      <c r="E118" s="2">
        <f t="shared" si="3"/>
        <v>0.6376567020250723</v>
      </c>
    </row>
    <row r="119" spans="1:5" hidden="1" x14ac:dyDescent="0.25">
      <c r="A119" t="s">
        <v>119</v>
      </c>
      <c r="B119" s="3">
        <v>324</v>
      </c>
      <c r="C119" s="3">
        <v>235</v>
      </c>
      <c r="D119" s="3">
        <f t="shared" si="2"/>
        <v>559</v>
      </c>
      <c r="E119" s="2">
        <f t="shared" si="3"/>
        <v>0.57960644007155637</v>
      </c>
    </row>
    <row r="120" spans="1:5" hidden="1" x14ac:dyDescent="0.25">
      <c r="A120" t="s">
        <v>120</v>
      </c>
      <c r="B120" s="3">
        <v>991</v>
      </c>
      <c r="C120" s="3">
        <v>566</v>
      </c>
      <c r="D120" s="3">
        <f t="shared" si="2"/>
        <v>1557</v>
      </c>
      <c r="E120" s="2">
        <f t="shared" si="3"/>
        <v>0.63648041104688502</v>
      </c>
    </row>
    <row r="121" spans="1:5" hidden="1" x14ac:dyDescent="0.25">
      <c r="A121" t="s">
        <v>121</v>
      </c>
      <c r="B121" s="3">
        <v>6254</v>
      </c>
      <c r="C121" s="3">
        <v>1119</v>
      </c>
      <c r="D121" s="3">
        <f t="shared" si="2"/>
        <v>7373</v>
      </c>
      <c r="E121" s="2">
        <f t="shared" si="3"/>
        <v>0.84823002848230034</v>
      </c>
    </row>
    <row r="122" spans="1:5" hidden="1" x14ac:dyDescent="0.25">
      <c r="A122" t="s">
        <v>122</v>
      </c>
      <c r="B122" s="3">
        <v>408</v>
      </c>
      <c r="C122" s="3">
        <v>278</v>
      </c>
      <c r="D122" s="3">
        <f t="shared" si="2"/>
        <v>686</v>
      </c>
      <c r="E122" s="2">
        <f t="shared" si="3"/>
        <v>0.59475218658892126</v>
      </c>
    </row>
    <row r="123" spans="1:5" hidden="1" x14ac:dyDescent="0.25">
      <c r="A123" t="s">
        <v>123</v>
      </c>
      <c r="B123" s="3">
        <v>1</v>
      </c>
      <c r="C123" s="3">
        <v>0</v>
      </c>
      <c r="D123" s="3">
        <f t="shared" si="2"/>
        <v>1</v>
      </c>
      <c r="E123" s="2">
        <f t="shared" si="3"/>
        <v>1</v>
      </c>
    </row>
    <row r="124" spans="1:5" hidden="1" x14ac:dyDescent="0.25">
      <c r="A124" t="s">
        <v>124</v>
      </c>
      <c r="B124" s="3">
        <v>0</v>
      </c>
      <c r="C124" s="3">
        <v>0</v>
      </c>
      <c r="D124" s="3">
        <f t="shared" si="2"/>
        <v>0</v>
      </c>
      <c r="E124" s="2"/>
    </row>
    <row r="125" spans="1:5" hidden="1" x14ac:dyDescent="0.25">
      <c r="A125" t="s">
        <v>125</v>
      </c>
      <c r="B125" s="3">
        <v>7645</v>
      </c>
      <c r="C125" s="3">
        <v>4376</v>
      </c>
      <c r="D125" s="3">
        <f t="shared" si="2"/>
        <v>12021</v>
      </c>
      <c r="E125" s="2">
        <f t="shared" si="3"/>
        <v>0.6359703851593046</v>
      </c>
    </row>
    <row r="126" spans="1:5" hidden="1" x14ac:dyDescent="0.25">
      <c r="A126" t="s">
        <v>126</v>
      </c>
      <c r="B126" s="3">
        <v>228</v>
      </c>
      <c r="C126" s="3">
        <v>157</v>
      </c>
      <c r="D126" s="3">
        <f t="shared" si="2"/>
        <v>385</v>
      </c>
      <c r="E126" s="2">
        <f t="shared" si="3"/>
        <v>0.59220779220779218</v>
      </c>
    </row>
    <row r="127" spans="1:5" hidden="1" x14ac:dyDescent="0.25">
      <c r="A127" t="s">
        <v>127</v>
      </c>
      <c r="B127" s="3">
        <v>2487</v>
      </c>
      <c r="C127" s="3">
        <v>1779</v>
      </c>
      <c r="D127" s="3">
        <f t="shared" si="2"/>
        <v>4266</v>
      </c>
      <c r="E127" s="2">
        <f t="shared" si="3"/>
        <v>0.58298171589310832</v>
      </c>
    </row>
    <row r="128" spans="1:5" hidden="1" x14ac:dyDescent="0.25">
      <c r="A128" t="s">
        <v>128</v>
      </c>
      <c r="B128" s="3">
        <v>265</v>
      </c>
      <c r="C128" s="3">
        <v>173</v>
      </c>
      <c r="D128" s="3">
        <f t="shared" si="2"/>
        <v>438</v>
      </c>
      <c r="E128" s="2">
        <f t="shared" si="3"/>
        <v>0.60502283105022836</v>
      </c>
    </row>
    <row r="129" spans="1:5" hidden="1" x14ac:dyDescent="0.25">
      <c r="A129" t="s">
        <v>129</v>
      </c>
      <c r="B129" s="3">
        <v>2912</v>
      </c>
      <c r="C129" s="3">
        <v>777</v>
      </c>
      <c r="D129" s="3">
        <f t="shared" si="2"/>
        <v>3689</v>
      </c>
      <c r="E129" s="2">
        <f t="shared" si="3"/>
        <v>0.78937381404174578</v>
      </c>
    </row>
    <row r="130" spans="1:5" hidden="1" x14ac:dyDescent="0.25">
      <c r="A130" t="s">
        <v>130</v>
      </c>
      <c r="B130" s="3">
        <v>0</v>
      </c>
      <c r="C130" s="3">
        <v>0</v>
      </c>
      <c r="D130" s="3">
        <f t="shared" si="2"/>
        <v>0</v>
      </c>
      <c r="E130" s="2"/>
    </row>
    <row r="131" spans="1:5" hidden="1" x14ac:dyDescent="0.25">
      <c r="A131" t="s">
        <v>131</v>
      </c>
      <c r="B131" s="3">
        <v>2146</v>
      </c>
      <c r="C131" s="3">
        <v>488</v>
      </c>
      <c r="D131" s="3">
        <f t="shared" si="2"/>
        <v>2634</v>
      </c>
      <c r="E131" s="2">
        <f t="shared" si="3"/>
        <v>0.81473044798785121</v>
      </c>
    </row>
    <row r="132" spans="1:5" hidden="1" x14ac:dyDescent="0.25">
      <c r="A132" t="s">
        <v>132</v>
      </c>
      <c r="B132" s="3">
        <v>166</v>
      </c>
      <c r="C132" s="3">
        <v>434</v>
      </c>
      <c r="D132" s="3">
        <f t="shared" si="2"/>
        <v>600</v>
      </c>
      <c r="E132" s="2">
        <f t="shared" si="3"/>
        <v>0.27666666666666667</v>
      </c>
    </row>
    <row r="133" spans="1:5" hidden="1" x14ac:dyDescent="0.25">
      <c r="A133" t="s">
        <v>133</v>
      </c>
      <c r="B133" s="3">
        <v>1424</v>
      </c>
      <c r="C133" s="3">
        <v>920</v>
      </c>
      <c r="D133" s="3">
        <f t="shared" ref="D133:D170" si="5">B133+C133</f>
        <v>2344</v>
      </c>
      <c r="E133" s="2">
        <f t="shared" ref="E133:E170" si="6">B133/D133</f>
        <v>0.60750853242320824</v>
      </c>
    </row>
    <row r="134" spans="1:5" hidden="1" x14ac:dyDescent="0.25">
      <c r="A134" t="s">
        <v>134</v>
      </c>
      <c r="B134" s="3">
        <v>128</v>
      </c>
      <c r="C134" s="3">
        <v>235</v>
      </c>
      <c r="D134" s="3">
        <f t="shared" si="5"/>
        <v>363</v>
      </c>
      <c r="E134" s="2">
        <f t="shared" si="6"/>
        <v>0.35261707988980717</v>
      </c>
    </row>
    <row r="135" spans="1:5" hidden="1" x14ac:dyDescent="0.25">
      <c r="A135" t="s">
        <v>135</v>
      </c>
      <c r="B135" s="3">
        <v>4482</v>
      </c>
      <c r="C135" s="3">
        <v>1830</v>
      </c>
      <c r="D135" s="3">
        <f t="shared" si="5"/>
        <v>6312</v>
      </c>
      <c r="E135" s="2">
        <f t="shared" si="6"/>
        <v>0.71007604562737647</v>
      </c>
    </row>
    <row r="136" spans="1:5" hidden="1" x14ac:dyDescent="0.25">
      <c r="A136" t="s">
        <v>136</v>
      </c>
      <c r="B136" s="3">
        <v>292</v>
      </c>
      <c r="C136" s="3">
        <v>188</v>
      </c>
      <c r="D136" s="3">
        <f t="shared" si="5"/>
        <v>480</v>
      </c>
      <c r="E136" s="2">
        <f t="shared" si="6"/>
        <v>0.60833333333333328</v>
      </c>
    </row>
    <row r="137" spans="1:5" hidden="1" x14ac:dyDescent="0.25">
      <c r="A137" t="s">
        <v>137</v>
      </c>
      <c r="B137" s="3">
        <v>1855</v>
      </c>
      <c r="C137" s="3">
        <v>639</v>
      </c>
      <c r="D137" s="3">
        <f t="shared" si="5"/>
        <v>2494</v>
      </c>
      <c r="E137" s="2">
        <f t="shared" si="6"/>
        <v>0.743785084202085</v>
      </c>
    </row>
    <row r="138" spans="1:5" hidden="1" x14ac:dyDescent="0.25">
      <c r="A138" t="s">
        <v>138</v>
      </c>
      <c r="B138" s="3">
        <v>856</v>
      </c>
      <c r="C138" s="3">
        <v>446</v>
      </c>
      <c r="D138" s="3">
        <f t="shared" si="5"/>
        <v>1302</v>
      </c>
      <c r="E138" s="2">
        <f t="shared" si="6"/>
        <v>0.65745007680491552</v>
      </c>
    </row>
    <row r="139" spans="1:5" hidden="1" x14ac:dyDescent="0.25">
      <c r="A139" t="s">
        <v>139</v>
      </c>
      <c r="B139" s="3">
        <v>105</v>
      </c>
      <c r="C139" s="3">
        <v>166</v>
      </c>
      <c r="D139" s="3">
        <f t="shared" si="5"/>
        <v>271</v>
      </c>
      <c r="E139" s="2">
        <f t="shared" si="6"/>
        <v>0.38745387453874541</v>
      </c>
    </row>
    <row r="140" spans="1:5" hidden="1" x14ac:dyDescent="0.25">
      <c r="A140" t="s">
        <v>140</v>
      </c>
      <c r="B140" s="3">
        <v>303</v>
      </c>
      <c r="C140" s="3">
        <v>273</v>
      </c>
      <c r="D140" s="3">
        <f t="shared" si="5"/>
        <v>576</v>
      </c>
      <c r="E140" s="2">
        <f t="shared" si="6"/>
        <v>0.52604166666666663</v>
      </c>
    </row>
    <row r="141" spans="1:5" hidden="1" x14ac:dyDescent="0.25">
      <c r="A141" t="s">
        <v>141</v>
      </c>
      <c r="B141" s="3">
        <v>591</v>
      </c>
      <c r="C141" s="3">
        <v>325</v>
      </c>
      <c r="D141" s="3">
        <f t="shared" si="5"/>
        <v>916</v>
      </c>
      <c r="E141" s="2">
        <f t="shared" si="6"/>
        <v>0.64519650655021832</v>
      </c>
    </row>
    <row r="142" spans="1:5" hidden="1" x14ac:dyDescent="0.25">
      <c r="A142" t="s">
        <v>142</v>
      </c>
      <c r="B142" s="3">
        <v>354</v>
      </c>
      <c r="C142" s="3">
        <v>330</v>
      </c>
      <c r="D142" s="3">
        <f t="shared" si="5"/>
        <v>684</v>
      </c>
      <c r="E142" s="2">
        <f t="shared" si="6"/>
        <v>0.51754385964912286</v>
      </c>
    </row>
    <row r="143" spans="1:5" hidden="1" x14ac:dyDescent="0.25">
      <c r="A143" t="s">
        <v>143</v>
      </c>
      <c r="B143" s="3">
        <v>272</v>
      </c>
      <c r="C143" s="3">
        <v>409</v>
      </c>
      <c r="D143" s="3">
        <f t="shared" si="5"/>
        <v>681</v>
      </c>
      <c r="E143" s="2">
        <f t="shared" si="6"/>
        <v>0.39941262848751835</v>
      </c>
    </row>
    <row r="144" spans="1:5" hidden="1" x14ac:dyDescent="0.25">
      <c r="A144" t="s">
        <v>144</v>
      </c>
      <c r="B144" s="3">
        <v>13</v>
      </c>
      <c r="C144" s="3">
        <v>8</v>
      </c>
      <c r="D144" s="3">
        <f t="shared" si="5"/>
        <v>21</v>
      </c>
      <c r="E144" s="2">
        <f t="shared" si="6"/>
        <v>0.61904761904761907</v>
      </c>
    </row>
    <row r="145" spans="1:5" hidden="1" x14ac:dyDescent="0.25">
      <c r="A145" t="s">
        <v>145</v>
      </c>
      <c r="B145" s="3">
        <v>1415</v>
      </c>
      <c r="C145" s="3">
        <v>1696</v>
      </c>
      <c r="D145" s="3">
        <f t="shared" si="5"/>
        <v>3111</v>
      </c>
      <c r="E145" s="2">
        <f t="shared" si="6"/>
        <v>0.45483767277402765</v>
      </c>
    </row>
    <row r="146" spans="1:5" hidden="1" x14ac:dyDescent="0.25">
      <c r="A146" t="s">
        <v>146</v>
      </c>
      <c r="B146" s="3">
        <v>2268</v>
      </c>
      <c r="C146" s="3">
        <v>1294</v>
      </c>
      <c r="D146" s="3">
        <f t="shared" si="5"/>
        <v>3562</v>
      </c>
      <c r="E146" s="2">
        <f t="shared" si="6"/>
        <v>0.63672094329028639</v>
      </c>
    </row>
    <row r="147" spans="1:5" hidden="1" x14ac:dyDescent="0.25">
      <c r="A147" t="s">
        <v>147</v>
      </c>
      <c r="B147" s="3">
        <v>0</v>
      </c>
      <c r="C147" s="3">
        <v>0</v>
      </c>
      <c r="D147" s="3">
        <f t="shared" si="5"/>
        <v>0</v>
      </c>
      <c r="E147" s="2"/>
    </row>
    <row r="148" spans="1:5" hidden="1" x14ac:dyDescent="0.25">
      <c r="A148" t="s">
        <v>148</v>
      </c>
      <c r="B148" s="3">
        <v>5193</v>
      </c>
      <c r="C148" s="3">
        <v>2900</v>
      </c>
      <c r="D148" s="3">
        <f t="shared" si="5"/>
        <v>8093</v>
      </c>
      <c r="E148" s="2">
        <f t="shared" si="6"/>
        <v>0.64166563697022116</v>
      </c>
    </row>
    <row r="149" spans="1:5" hidden="1" x14ac:dyDescent="0.25">
      <c r="A149" t="s">
        <v>149</v>
      </c>
      <c r="B149" s="3">
        <v>58</v>
      </c>
      <c r="C149" s="3">
        <v>22</v>
      </c>
      <c r="D149" s="3">
        <f t="shared" si="5"/>
        <v>80</v>
      </c>
      <c r="E149" s="2">
        <f t="shared" si="6"/>
        <v>0.72499999999999998</v>
      </c>
    </row>
    <row r="150" spans="1:5" hidden="1" x14ac:dyDescent="0.25">
      <c r="A150" t="s">
        <v>150</v>
      </c>
      <c r="B150" s="3">
        <v>0</v>
      </c>
      <c r="C150" s="3">
        <v>0</v>
      </c>
      <c r="D150" s="3">
        <f t="shared" si="5"/>
        <v>0</v>
      </c>
      <c r="E150" s="2"/>
    </row>
    <row r="151" spans="1:5" hidden="1" x14ac:dyDescent="0.25">
      <c r="A151" t="s">
        <v>151</v>
      </c>
      <c r="B151" s="3">
        <v>21</v>
      </c>
      <c r="C151" s="3">
        <v>12</v>
      </c>
      <c r="D151" s="3">
        <f t="shared" si="5"/>
        <v>33</v>
      </c>
      <c r="E151" s="2">
        <f t="shared" si="6"/>
        <v>0.63636363636363635</v>
      </c>
    </row>
    <row r="152" spans="1:5" hidden="1" x14ac:dyDescent="0.25">
      <c r="A152" t="s">
        <v>152</v>
      </c>
      <c r="B152" s="3">
        <v>1737</v>
      </c>
      <c r="C152" s="3">
        <v>1476</v>
      </c>
      <c r="D152" s="3">
        <f t="shared" si="5"/>
        <v>3213</v>
      </c>
      <c r="E152" s="2">
        <f t="shared" si="6"/>
        <v>0.54061624649859941</v>
      </c>
    </row>
    <row r="153" spans="1:5" hidden="1" x14ac:dyDescent="0.25">
      <c r="A153" t="s">
        <v>153</v>
      </c>
      <c r="B153" s="3">
        <v>995</v>
      </c>
      <c r="C153" s="3">
        <v>435</v>
      </c>
      <c r="D153" s="3">
        <f t="shared" si="5"/>
        <v>1430</v>
      </c>
      <c r="E153" s="2">
        <f t="shared" si="6"/>
        <v>0.69580419580419584</v>
      </c>
    </row>
    <row r="154" spans="1:5" hidden="1" x14ac:dyDescent="0.25">
      <c r="A154" t="s">
        <v>154</v>
      </c>
      <c r="B154" s="3">
        <v>9508</v>
      </c>
      <c r="C154" s="3">
        <v>5113</v>
      </c>
      <c r="D154" s="3">
        <f t="shared" si="5"/>
        <v>14621</v>
      </c>
      <c r="E154" s="2">
        <f t="shared" si="6"/>
        <v>0.65029751726968055</v>
      </c>
    </row>
    <row r="155" spans="1:5" hidden="1" x14ac:dyDescent="0.25">
      <c r="A155" t="s">
        <v>155</v>
      </c>
      <c r="B155" s="3">
        <v>49</v>
      </c>
      <c r="C155" s="3">
        <v>8</v>
      </c>
      <c r="D155" s="3">
        <f t="shared" si="5"/>
        <v>57</v>
      </c>
      <c r="E155" s="2">
        <f t="shared" si="6"/>
        <v>0.85964912280701755</v>
      </c>
    </row>
    <row r="156" spans="1:5" hidden="1" x14ac:dyDescent="0.25">
      <c r="A156" t="s">
        <v>156</v>
      </c>
      <c r="B156" s="3">
        <v>2313</v>
      </c>
      <c r="C156" s="3">
        <v>2032</v>
      </c>
      <c r="D156" s="3">
        <f t="shared" si="5"/>
        <v>4345</v>
      </c>
      <c r="E156" s="2">
        <f t="shared" si="6"/>
        <v>0.53233601841196776</v>
      </c>
    </row>
    <row r="157" spans="1:5" hidden="1" x14ac:dyDescent="0.25">
      <c r="A157" t="s">
        <v>157</v>
      </c>
      <c r="B157" s="3">
        <v>113</v>
      </c>
      <c r="C157" s="3">
        <v>144</v>
      </c>
      <c r="D157" s="3">
        <f t="shared" si="5"/>
        <v>257</v>
      </c>
      <c r="E157" s="2">
        <f t="shared" si="6"/>
        <v>0.43968871595330739</v>
      </c>
    </row>
    <row r="158" spans="1:5" hidden="1" x14ac:dyDescent="0.25">
      <c r="A158" t="s">
        <v>158</v>
      </c>
      <c r="B158" s="3">
        <v>2074</v>
      </c>
      <c r="C158" s="3">
        <v>936</v>
      </c>
      <c r="D158" s="3">
        <f t="shared" si="5"/>
        <v>3010</v>
      </c>
      <c r="E158" s="2">
        <f t="shared" si="6"/>
        <v>0.68903654485049837</v>
      </c>
    </row>
    <row r="159" spans="1:5" hidden="1" x14ac:dyDescent="0.25">
      <c r="A159" t="s">
        <v>159</v>
      </c>
      <c r="B159" s="3">
        <v>0</v>
      </c>
      <c r="C159" s="3">
        <v>0</v>
      </c>
      <c r="D159" s="3">
        <f t="shared" si="5"/>
        <v>0</v>
      </c>
      <c r="E159" s="2"/>
    </row>
    <row r="160" spans="1:5" hidden="1" x14ac:dyDescent="0.25">
      <c r="A160" t="s">
        <v>160</v>
      </c>
      <c r="B160" s="3">
        <v>6942</v>
      </c>
      <c r="C160" s="3">
        <v>2162</v>
      </c>
      <c r="D160" s="3">
        <f t="shared" si="5"/>
        <v>9104</v>
      </c>
      <c r="E160" s="2">
        <f t="shared" si="6"/>
        <v>0.76252196836555364</v>
      </c>
    </row>
    <row r="161" spans="1:5" hidden="1" x14ac:dyDescent="0.25">
      <c r="A161" t="s">
        <v>161</v>
      </c>
      <c r="B161" s="3">
        <v>0</v>
      </c>
      <c r="C161" s="3">
        <v>0</v>
      </c>
      <c r="D161" s="3">
        <f t="shared" si="5"/>
        <v>0</v>
      </c>
      <c r="E161" s="2"/>
    </row>
    <row r="162" spans="1:5" hidden="1" x14ac:dyDescent="0.25">
      <c r="A162" t="s">
        <v>162</v>
      </c>
      <c r="B162" s="3">
        <v>2989</v>
      </c>
      <c r="C162" s="3">
        <v>818</v>
      </c>
      <c r="D162" s="3">
        <f t="shared" si="5"/>
        <v>3807</v>
      </c>
      <c r="E162" s="2">
        <f t="shared" si="6"/>
        <v>0.78513265038087732</v>
      </c>
    </row>
    <row r="163" spans="1:5" hidden="1" x14ac:dyDescent="0.25">
      <c r="A163" t="s">
        <v>163</v>
      </c>
      <c r="B163" s="3">
        <v>2202</v>
      </c>
      <c r="C163" s="3">
        <v>561</v>
      </c>
      <c r="D163" s="3">
        <f t="shared" si="5"/>
        <v>2763</v>
      </c>
      <c r="E163" s="2">
        <f t="shared" si="6"/>
        <v>0.79695982627578721</v>
      </c>
    </row>
    <row r="164" spans="1:5" hidden="1" x14ac:dyDescent="0.25">
      <c r="A164" t="s">
        <v>164</v>
      </c>
      <c r="B164" s="3">
        <v>6434</v>
      </c>
      <c r="C164" s="3">
        <v>1229</v>
      </c>
      <c r="D164" s="3">
        <f t="shared" si="5"/>
        <v>7663</v>
      </c>
      <c r="E164" s="2">
        <f t="shared" si="6"/>
        <v>0.83961894819261385</v>
      </c>
    </row>
    <row r="165" spans="1:5" hidden="1" x14ac:dyDescent="0.25">
      <c r="A165" t="s">
        <v>165</v>
      </c>
      <c r="B165" s="3">
        <v>3179</v>
      </c>
      <c r="C165" s="3">
        <v>1578</v>
      </c>
      <c r="D165" s="3">
        <f t="shared" si="5"/>
        <v>4757</v>
      </c>
      <c r="E165" s="2">
        <f t="shared" si="6"/>
        <v>0.6682783266764768</v>
      </c>
    </row>
    <row r="166" spans="1:5" hidden="1" x14ac:dyDescent="0.25">
      <c r="A166" t="s">
        <v>166</v>
      </c>
      <c r="B166" s="3">
        <v>916</v>
      </c>
      <c r="C166" s="3">
        <v>255</v>
      </c>
      <c r="D166" s="3">
        <f t="shared" si="5"/>
        <v>1171</v>
      </c>
      <c r="E166" s="2">
        <f t="shared" si="6"/>
        <v>0.78223740392826646</v>
      </c>
    </row>
    <row r="167" spans="1:5" hidden="1" x14ac:dyDescent="0.25">
      <c r="A167" t="s">
        <v>167</v>
      </c>
      <c r="B167" s="3">
        <v>185</v>
      </c>
      <c r="C167" s="3">
        <v>115</v>
      </c>
      <c r="D167" s="3">
        <f t="shared" si="5"/>
        <v>300</v>
      </c>
      <c r="E167" s="2">
        <f t="shared" si="6"/>
        <v>0.6166666666666667</v>
      </c>
    </row>
    <row r="168" spans="1:5" hidden="1" x14ac:dyDescent="0.25">
      <c r="A168" t="s">
        <v>168</v>
      </c>
      <c r="B168" s="3">
        <v>4090</v>
      </c>
      <c r="C168" s="3">
        <v>776</v>
      </c>
      <c r="D168" s="3">
        <f t="shared" si="5"/>
        <v>4866</v>
      </c>
      <c r="E168" s="2">
        <f t="shared" si="6"/>
        <v>0.84052609946568024</v>
      </c>
    </row>
    <row r="169" spans="1:5" hidden="1" x14ac:dyDescent="0.25">
      <c r="A169" t="s">
        <v>169</v>
      </c>
      <c r="B169" s="3">
        <v>1294</v>
      </c>
      <c r="C169" s="3">
        <v>890</v>
      </c>
      <c r="D169" s="3">
        <f t="shared" si="5"/>
        <v>2184</v>
      </c>
      <c r="E169" s="2">
        <f t="shared" si="6"/>
        <v>0.5924908424908425</v>
      </c>
    </row>
    <row r="170" spans="1:5" s="4" customFormat="1" x14ac:dyDescent="0.25">
      <c r="A170" s="4" t="s">
        <v>171</v>
      </c>
      <c r="B170" s="5">
        <f>SUM(B3:B91)</f>
        <v>1451179</v>
      </c>
      <c r="C170" s="5">
        <f>SUM(C3:C91)</f>
        <v>627135</v>
      </c>
      <c r="D170" s="5">
        <f t="shared" si="5"/>
        <v>2078314</v>
      </c>
      <c r="E170" s="6">
        <f t="shared" si="6"/>
        <v>0.69824819541224281</v>
      </c>
    </row>
    <row r="171" spans="1:5" s="4" customFormat="1" x14ac:dyDescent="0.25">
      <c r="A171" s="4" t="s">
        <v>182</v>
      </c>
      <c r="B171" s="5" t="s">
        <v>1</v>
      </c>
      <c r="C171" s="5" t="s">
        <v>2</v>
      </c>
      <c r="D171" s="5" t="s">
        <v>3</v>
      </c>
      <c r="E171" s="4" t="s">
        <v>186</v>
      </c>
    </row>
    <row r="172" spans="1:5" x14ac:dyDescent="0.25">
      <c r="A172" t="s">
        <v>183</v>
      </c>
      <c r="B172" s="3">
        <f>+B6+B7+B10+B11+B12+B18+B20+B21+B23+B26+B33+B38+B42+B43+B46+B50+B52+B55+B57+B59+B62+B64+B76+B79+B81+B90</f>
        <v>234885</v>
      </c>
      <c r="C172" s="3">
        <f>+C6+C7+C10+C11+C12+C18+C20+C21+C23+C26+C33+C38+C42+C43+C46+C50+C52+C55+C57+C59+C62+C64+C76+C79+C81+C90</f>
        <v>106856</v>
      </c>
      <c r="D172" s="3">
        <f t="shared" ref="D172" si="7">B172+C172</f>
        <v>341741</v>
      </c>
      <c r="E172" s="2">
        <f t="shared" ref="E172" si="8">B172/D172</f>
        <v>0.68731875894317629</v>
      </c>
    </row>
    <row r="173" spans="1:5" x14ac:dyDescent="0.25">
      <c r="A173" t="s">
        <v>176</v>
      </c>
      <c r="B173" s="3">
        <f>(B17+B29+B30+B34+B35+B39+B48+B49+B54+B61+B66+B67+B68+B69+B84)</f>
        <v>124885</v>
      </c>
      <c r="C173" s="3">
        <f>(C17+C29+C30+C34+C35+C39+C48+C49+C54+C61+C66+C67+C68+C69+C84)</f>
        <v>68225</v>
      </c>
      <c r="D173" s="3">
        <f t="shared" ref="D173:D176" si="9">B173+C173</f>
        <v>193110</v>
      </c>
      <c r="E173" s="2">
        <f t="shared" ref="E173:E176" si="10">B173/D173</f>
        <v>0.64670395111594425</v>
      </c>
    </row>
    <row r="174" spans="1:5" x14ac:dyDescent="0.25">
      <c r="A174" t="s">
        <v>74</v>
      </c>
      <c r="B174" s="3">
        <f>(B4+B5+B8+B9+B14+B19+B22+B25+B27+B28+B32+B37+B40+B41+B44+B45+B56+B38+B58+B63+B65+B70+B71+B73+B74+B78+B80+B80+B82+B83+B86+B87)</f>
        <v>210281</v>
      </c>
      <c r="C174" s="3">
        <f>(C4+C5+C8+C9+C14+C19+C22+C25+C27+C28+C32+C37+C40+C41+C44+C45+C56+C38+C58+C63+C65+C70+C71+C73+C74+C78+C80+C80+C82+C83+C86+C87)</f>
        <v>103197</v>
      </c>
      <c r="D174" s="3">
        <f t="shared" si="9"/>
        <v>313478</v>
      </c>
      <c r="E174" s="2">
        <f t="shared" si="10"/>
        <v>0.67079986474329933</v>
      </c>
    </row>
    <row r="175" spans="1:5" x14ac:dyDescent="0.25">
      <c r="A175" t="s">
        <v>177</v>
      </c>
      <c r="B175" s="3">
        <f>(B47+B60+B75)</f>
        <v>62696</v>
      </c>
      <c r="C175" s="3">
        <f>(C47+C60+C75)</f>
        <v>48872</v>
      </c>
      <c r="D175" s="3">
        <f t="shared" si="9"/>
        <v>111568</v>
      </c>
      <c r="E175" s="2">
        <f t="shared" si="10"/>
        <v>0.5619532482432239</v>
      </c>
    </row>
    <row r="176" spans="1:5" x14ac:dyDescent="0.25">
      <c r="A176" t="s">
        <v>184</v>
      </c>
      <c r="B176" s="3">
        <f>(B3+B16+B36+B53+B89)</f>
        <v>13347</v>
      </c>
      <c r="C176" s="3">
        <f>(C3+C16+C36+C53+C89)</f>
        <v>9147</v>
      </c>
      <c r="D176" s="3">
        <f t="shared" si="9"/>
        <v>22494</v>
      </c>
      <c r="E176" s="2">
        <f t="shared" si="10"/>
        <v>0.59335822886102962</v>
      </c>
    </row>
    <row r="177" spans="1:5" x14ac:dyDescent="0.25">
      <c r="A177" t="s">
        <v>180</v>
      </c>
      <c r="B177" s="3">
        <f>(B13+B24+B77+B88)</f>
        <v>47826</v>
      </c>
      <c r="C177" s="3">
        <f>(C13+C24+C77+C88)</f>
        <v>15725</v>
      </c>
      <c r="D177" s="3">
        <f t="shared" ref="D177:D178" si="11">B177+C177</f>
        <v>63551</v>
      </c>
      <c r="E177" s="2">
        <f t="shared" ref="E177:E178" si="12">B177/D177</f>
        <v>0.7525609353117968</v>
      </c>
    </row>
    <row r="178" spans="1:5" x14ac:dyDescent="0.25">
      <c r="A178" t="s">
        <v>181</v>
      </c>
      <c r="B178" s="3">
        <f>(B82+B63+B41+B31+B15)</f>
        <v>82335</v>
      </c>
      <c r="C178" s="3">
        <f>(C82+C63+C41+C31+C15)</f>
        <v>37968</v>
      </c>
      <c r="D178" s="3">
        <f t="shared" si="11"/>
        <v>120303</v>
      </c>
      <c r="E178" s="2">
        <f t="shared" si="12"/>
        <v>0.68439689783297175</v>
      </c>
    </row>
    <row r="180" spans="1:5" x14ac:dyDescent="0.25">
      <c r="A180" t="s">
        <v>185</v>
      </c>
    </row>
  </sheetData>
  <pageMargins left="0.7" right="0.7" top="0.75" bottom="0.75" header="0.3" footer="0.3"/>
  <pageSetup orientation="portrait" r:id="rId1"/>
  <headerFooter>
    <oddHeader>&amp;C&amp;"-,Bold"&amp;18Measure M by City</oddHeader>
    <oddFooter>&amp;R&amp;9M. Dierking x22426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Dierking, Mark</dc:creator>
  <cp:lastModifiedBy>Barrett, Matthew</cp:lastModifiedBy>
  <cp:lastPrinted>2016-11-10T20:50:42Z</cp:lastPrinted>
  <dcterms:created xsi:type="dcterms:W3CDTF">2016-11-10T19:00:40Z</dcterms:created>
  <dcterms:modified xsi:type="dcterms:W3CDTF">2016-11-10T21:16:15Z</dcterms:modified>
</cp:coreProperties>
</file>