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195" activeTab="0"/>
  </bookViews>
  <sheets>
    <sheet name="Blue Line" sheetId="1" r:id="rId1"/>
    <sheet name="Red Line" sheetId="2" r:id="rId2"/>
    <sheet name="Red Line, NH, WW" sheetId="3" r:id="rId3"/>
    <sheet name="Green Line" sheetId="4" r:id="rId4"/>
    <sheet name="Gold Line" sheetId="5" r:id="rId5"/>
    <sheet name="Orange Line" sheetId="6" r:id="rId6"/>
    <sheet name="FY2006_FullTrips_calc" sheetId="7" state="hidden" r:id="rId7"/>
    <sheet name="FY2006_ShortTrips_calc" sheetId="8" state="hidden" r:id="rId8"/>
    <sheet name="OrangeLine_calc" sheetId="9" state="hidden" r:id="rId9"/>
  </sheets>
  <definedNames>
    <definedName name="ActivityByStn">'OrangeLine_calc'!$A$1:$E$84</definedName>
    <definedName name="_xlnm.Print_Titles" localSheetId="0">'Blue Line'!$1:$4</definedName>
    <definedName name="_xlnm.Print_Titles" localSheetId="4">'Gold Line'!$1:$4</definedName>
    <definedName name="_xlnm.Print_Titles" localSheetId="3">'Green Line'!$1:$4</definedName>
    <definedName name="_xlnm.Print_Titles" localSheetId="5">'Orange Line'!$1:$4</definedName>
    <definedName name="_xlnm.Print_Titles" localSheetId="1">'Red Line'!$1:$4</definedName>
    <definedName name="_xlnm.Print_Titles" localSheetId="2">'Red Line, NH, WW'!$1:$4</definedName>
  </definedNames>
  <calcPr fullCalcOnLoad="1"/>
</workbook>
</file>

<file path=xl/comments7.xml><?xml version="1.0" encoding="utf-8"?>
<comments xmlns="http://schemas.openxmlformats.org/spreadsheetml/2006/main">
  <authors>
    <author>Harmik</author>
  </authors>
  <commentList>
    <comment ref="O140" authorId="0">
      <text>
        <r>
          <rPr>
            <b/>
            <sz val="8"/>
            <rFont val="Tahoma"/>
            <family val="0"/>
          </rPr>
          <t>NH Segment</t>
        </r>
        <r>
          <rPr>
            <sz val="8"/>
            <rFont val="Tahoma"/>
            <family val="0"/>
          </rPr>
          <t xml:space="preserve">
</t>
        </r>
      </text>
    </comment>
    <comment ref="O170" authorId="0">
      <text>
        <r>
          <rPr>
            <b/>
            <sz val="8"/>
            <rFont val="Tahoma"/>
            <family val="0"/>
          </rPr>
          <t>NH Segment</t>
        </r>
        <r>
          <rPr>
            <sz val="8"/>
            <rFont val="Tahoma"/>
            <family val="0"/>
          </rPr>
          <t xml:space="preserve">
</t>
        </r>
      </text>
    </comment>
    <comment ref="O200" authorId="0">
      <text>
        <r>
          <rPr>
            <b/>
            <sz val="8"/>
            <rFont val="Tahoma"/>
            <family val="0"/>
          </rPr>
          <t>NH Segment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Harmik</author>
  </authors>
  <commentList>
    <comment ref="I15" authorId="0">
      <text>
        <r>
          <rPr>
            <b/>
            <sz val="8"/>
            <rFont val="Tahoma"/>
            <family val="0"/>
          </rPr>
          <t>From FY 2006 Orange Line Report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<sst xmlns="http://schemas.openxmlformats.org/spreadsheetml/2006/main" count="3635" uniqueCount="134">
  <si>
    <t>Boardings</t>
  </si>
  <si>
    <t>Alightings</t>
  </si>
  <si>
    <t>801</t>
  </si>
  <si>
    <t>XX</t>
  </si>
  <si>
    <t>DX</t>
  </si>
  <si>
    <t>1</t>
  </si>
  <si>
    <t>103RD STREET</t>
  </si>
  <si>
    <t>7TH/METRO CENTER</t>
  </si>
  <si>
    <t>ANAHEIM</t>
  </si>
  <si>
    <t>ARTESIA</t>
  </si>
  <si>
    <t>COMPTON</t>
  </si>
  <si>
    <t>DEL AMO</t>
  </si>
  <si>
    <t>FIRESTONE</t>
  </si>
  <si>
    <t>FLORENCE</t>
  </si>
  <si>
    <t>GRAND</t>
  </si>
  <si>
    <t>IMPERIAL/WILMINGTON</t>
  </si>
  <si>
    <t>PACIFIC</t>
  </si>
  <si>
    <t>PACIFIC COAST HIGHWAY</t>
  </si>
  <si>
    <t>PICO</t>
  </si>
  <si>
    <t>SAN PEDRO</t>
  </si>
  <si>
    <t>SLAUSON</t>
  </si>
  <si>
    <t>TRANSIT MALL</t>
  </si>
  <si>
    <t>VERNON</t>
  </si>
  <si>
    <t>WARDLOW</t>
  </si>
  <si>
    <t>WASHINGTON</t>
  </si>
  <si>
    <t>WILLOW</t>
  </si>
  <si>
    <t>3</t>
  </si>
  <si>
    <t>1ST STREET</t>
  </si>
  <si>
    <t>5TH STREET</t>
  </si>
  <si>
    <t>SA</t>
  </si>
  <si>
    <t>SU</t>
  </si>
  <si>
    <t>802</t>
  </si>
  <si>
    <t>NH</t>
  </si>
  <si>
    <t>2</t>
  </si>
  <si>
    <t>CIVIC CENTER</t>
  </si>
  <si>
    <t>HOLLYWOOD/HIGHLAND</t>
  </si>
  <si>
    <t>HOLLYWOOD/VINE</t>
  </si>
  <si>
    <t>HOLLYWOOD/WESTERN</t>
  </si>
  <si>
    <t>NORTH HOLLYWOOD</t>
  </si>
  <si>
    <t>PERSHING SQUARE</t>
  </si>
  <si>
    <t>UNION STATION</t>
  </si>
  <si>
    <t>UNIVERSAL CITY</t>
  </si>
  <si>
    <t>VERMONT/BEVERLY</t>
  </si>
  <si>
    <t>VERMONT/SANTA MONICA</t>
  </si>
  <si>
    <t>VERMONT/SUNSET</t>
  </si>
  <si>
    <t>WESTLAKE</t>
  </si>
  <si>
    <t>WILSHIRE/VERMONT</t>
  </si>
  <si>
    <t>4</t>
  </si>
  <si>
    <t>WW</t>
  </si>
  <si>
    <t>WILSHIRE/NORMANDIE</t>
  </si>
  <si>
    <t>WILSHIRE/WESTERN</t>
  </si>
  <si>
    <t>803</t>
  </si>
  <si>
    <t>AVALON</t>
  </si>
  <si>
    <t>AVIATION</t>
  </si>
  <si>
    <t>CRENSHAW</t>
  </si>
  <si>
    <t>DOUGLAS/ROSECRANS</t>
  </si>
  <si>
    <t>EL SEGUNDO/NASH</t>
  </si>
  <si>
    <t>HARBOR FREEWAY</t>
  </si>
  <si>
    <t>HAWTHORNE</t>
  </si>
  <si>
    <t>I-605/I-105</t>
  </si>
  <si>
    <t>LAKEWOOD</t>
  </si>
  <si>
    <t>LONG BEACH</t>
  </si>
  <si>
    <t>MARINE/REDONDO</t>
  </si>
  <si>
    <t>MARIPOSA/NASH</t>
  </si>
  <si>
    <t>VERMONT</t>
  </si>
  <si>
    <t>804</t>
  </si>
  <si>
    <t>ALLEN</t>
  </si>
  <si>
    <t>CHINATOWN</t>
  </si>
  <si>
    <t>DEL MAR</t>
  </si>
  <si>
    <t>FILLMORE</t>
  </si>
  <si>
    <t>HERITAGE SQR/ARROYO</t>
  </si>
  <si>
    <t>HIGHLAND PARK</t>
  </si>
  <si>
    <t>LAKE AVENUE</t>
  </si>
  <si>
    <t>LINCOLN HEIGHTS/CYPRESS PARK</t>
  </si>
  <si>
    <t>MEMORIAL PARK</t>
  </si>
  <si>
    <t>MISSION</t>
  </si>
  <si>
    <t>SIERRA MADRE VILLA</t>
  </si>
  <si>
    <t>SOUTHWEST MUSEUM</t>
  </si>
  <si>
    <t>UNION STATION/TRACK 1</t>
  </si>
  <si>
    <t>Line</t>
  </si>
  <si>
    <t>Seg</t>
  </si>
  <si>
    <t>Service</t>
  </si>
  <si>
    <t>Dir</t>
  </si>
  <si>
    <t>Station</t>
  </si>
  <si>
    <t>Seq</t>
  </si>
  <si>
    <t>Sample</t>
  </si>
  <si>
    <t>Daily Full Trips</t>
  </si>
  <si>
    <t>Daily Short Trips</t>
  </si>
  <si>
    <t>Daily Total</t>
  </si>
  <si>
    <t>FY 2006</t>
  </si>
  <si>
    <t xml:space="preserve"> </t>
  </si>
  <si>
    <t>Num of Days</t>
  </si>
  <si>
    <t>Rail Activity by Station</t>
  </si>
  <si>
    <t>Daily</t>
  </si>
  <si>
    <t>Blue Line</t>
  </si>
  <si>
    <t>Weekday</t>
  </si>
  <si>
    <t>Northbound</t>
  </si>
  <si>
    <t>Southbound</t>
  </si>
  <si>
    <t>Saturday</t>
  </si>
  <si>
    <t>Sunday/Holiday</t>
  </si>
  <si>
    <t>Red Line</t>
  </si>
  <si>
    <t>Eastbound</t>
  </si>
  <si>
    <t>Westbound</t>
  </si>
  <si>
    <t>Green Line</t>
  </si>
  <si>
    <t>Eastound</t>
  </si>
  <si>
    <t>Gold Line</t>
  </si>
  <si>
    <t>Red Line, North Hollywood Branch</t>
  </si>
  <si>
    <t>Red Line, Wilshire/Western Branch</t>
  </si>
  <si>
    <t>Fiscal Year 2006 (July 2005 - June 2006)</t>
  </si>
  <si>
    <t>FY2006</t>
  </si>
  <si>
    <t>Combined NH and WW segments</t>
  </si>
  <si>
    <t>For separate counts of North Hollywood</t>
  </si>
  <si>
    <t>and Wilshire/Western segments, see</t>
  </si>
  <si>
    <t>worksheet 'Red Line, NH, WW'.</t>
  </si>
  <si>
    <t>For combined counts of North Hollywood</t>
  </si>
  <si>
    <t>worksheet 'Red Line'.</t>
  </si>
  <si>
    <t>Orange Line</t>
  </si>
  <si>
    <t>WARNER CENTER</t>
  </si>
  <si>
    <t>DE SOTO</t>
  </si>
  <si>
    <t>PIERCE COLLEGE</t>
  </si>
  <si>
    <t>TAMPA</t>
  </si>
  <si>
    <t>RESEDA</t>
  </si>
  <si>
    <t>BALBOA</t>
  </si>
  <si>
    <t>WOODLEY</t>
  </si>
  <si>
    <t>SEPULVEDA</t>
  </si>
  <si>
    <t>VAN NUYS</t>
  </si>
  <si>
    <t>WOODMAN</t>
  </si>
  <si>
    <t>VALLEY COLLEGE</t>
  </si>
  <si>
    <t>LAUREL CANYON</t>
  </si>
  <si>
    <t>Fiscal Year 2006 (November 2005 - June 2006)</t>
  </si>
  <si>
    <t>SumOfOns</t>
  </si>
  <si>
    <t>SumOfOffs</t>
  </si>
  <si>
    <t>Ons %</t>
  </si>
  <si>
    <t>Offs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</si>
</sst>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 "/>
      <family val="0"/>
    </font>
    <font>
      <sz val="9"/>
      <name val="Verdana"/>
      <family val="2"/>
    </font>
    <font>
      <sz val="10"/>
      <name val="Lucida Consol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Arial "/>
      <family val="2"/>
    </font>
  </fonts>
  <fills count="1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1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3" fontId="1" fillId="0" borderId="0" xfId="0" applyNumberFormat="1" applyAlignment="1">
      <alignment/>
    </xf>
    <xf numFmtId="3" fontId="1" fillId="5" borderId="0" xfId="0" applyNumberFormat="1" applyFill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3" fillId="6" borderId="0" xfId="21" applyFont="1" applyFill="1">
      <alignment/>
      <protection/>
    </xf>
    <xf numFmtId="0" fontId="4" fillId="6" borderId="0" xfId="21" applyFont="1" applyFill="1">
      <alignment/>
      <protection/>
    </xf>
    <xf numFmtId="0" fontId="4" fillId="0" borderId="0" xfId="21" applyFont="1" applyFill="1" applyAlignment="1">
      <alignment horizontal="right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3" fontId="4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0" fontId="5" fillId="7" borderId="0" xfId="21" applyFont="1" applyFill="1">
      <alignment/>
      <protection/>
    </xf>
    <xf numFmtId="0" fontId="6" fillId="7" borderId="0" xfId="21" applyFont="1" applyFill="1">
      <alignment/>
      <protection/>
    </xf>
    <xf numFmtId="3" fontId="4" fillId="0" borderId="1" xfId="21" applyNumberFormat="1" applyFont="1" applyFill="1" applyBorder="1" applyAlignment="1">
      <alignment horizontal="right"/>
      <protection/>
    </xf>
    <xf numFmtId="3" fontId="4" fillId="0" borderId="2" xfId="21" applyNumberFormat="1" applyFont="1" applyFill="1" applyBorder="1" applyAlignment="1">
      <alignment horizontal="right"/>
      <protection/>
    </xf>
    <xf numFmtId="0" fontId="3" fillId="2" borderId="0" xfId="21" applyFont="1" applyFill="1">
      <alignment/>
      <protection/>
    </xf>
    <xf numFmtId="0" fontId="4" fillId="2" borderId="0" xfId="21" applyFont="1" applyFill="1">
      <alignment/>
      <protection/>
    </xf>
    <xf numFmtId="3" fontId="4" fillId="0" borderId="0" xfId="21" applyNumberFormat="1" applyFont="1" applyFill="1" applyAlignment="1">
      <alignment horizontal="right"/>
      <protection/>
    </xf>
    <xf numFmtId="0" fontId="3" fillId="8" borderId="0" xfId="21" applyFont="1" applyFill="1">
      <alignment/>
      <protection/>
    </xf>
    <xf numFmtId="0" fontId="4" fillId="8" borderId="0" xfId="21" applyFont="1" applyFill="1">
      <alignment/>
      <protection/>
    </xf>
    <xf numFmtId="0" fontId="7" fillId="9" borderId="0" xfId="21" applyFont="1" applyFill="1">
      <alignment/>
      <protection/>
    </xf>
    <xf numFmtId="0" fontId="5" fillId="10" borderId="0" xfId="21" applyFont="1" applyFill="1">
      <alignment/>
      <protection/>
    </xf>
    <xf numFmtId="0" fontId="6" fillId="10" borderId="0" xfId="21" applyFont="1" applyFill="1">
      <alignment/>
      <protection/>
    </xf>
    <xf numFmtId="0" fontId="6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4" fillId="11" borderId="0" xfId="21" applyFont="1" applyFill="1">
      <alignment/>
      <protection/>
    </xf>
    <xf numFmtId="3" fontId="4" fillId="11" borderId="0" xfId="21" applyNumberFormat="1" applyFont="1" applyFill="1">
      <alignment/>
      <protection/>
    </xf>
    <xf numFmtId="0" fontId="2" fillId="0" borderId="0" xfId="21">
      <alignment/>
      <protection/>
    </xf>
    <xf numFmtId="0" fontId="4" fillId="0" borderId="0" xfId="21" applyFont="1" applyFill="1" applyBorder="1">
      <alignment/>
      <protection/>
    </xf>
    <xf numFmtId="0" fontId="5" fillId="12" borderId="0" xfId="21" applyFont="1" applyFill="1" applyAlignment="1">
      <alignment horizontal="left"/>
      <protection/>
    </xf>
    <xf numFmtId="0" fontId="4" fillId="12" borderId="0" xfId="21" applyFont="1" applyFill="1">
      <alignment/>
      <protection/>
    </xf>
    <xf numFmtId="0" fontId="3" fillId="2" borderId="0" xfId="21" applyFont="1" applyFill="1" applyAlignment="1">
      <alignment horizontal="left"/>
      <protection/>
    </xf>
    <xf numFmtId="0" fontId="4" fillId="10" borderId="0" xfId="21" applyFont="1" applyFill="1">
      <alignment/>
      <protection/>
    </xf>
    <xf numFmtId="3" fontId="1" fillId="9" borderId="0" xfId="0" applyNumberFormat="1" applyFont="1" applyFill="1" applyAlignment="1">
      <alignment/>
    </xf>
    <xf numFmtId="0" fontId="1" fillId="6" borderId="3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3" fontId="1" fillId="13" borderId="0" xfId="0" applyNumberFormat="1" applyFont="1" applyFill="1" applyAlignment="1">
      <alignment/>
    </xf>
    <xf numFmtId="0" fontId="5" fillId="14" borderId="0" xfId="21" applyFont="1" applyFill="1" applyAlignment="1">
      <alignment horizontal="left"/>
      <protection/>
    </xf>
    <xf numFmtId="0" fontId="6" fillId="14" borderId="0" xfId="21" applyFont="1" applyFill="1">
      <alignment/>
      <protection/>
    </xf>
    <xf numFmtId="0" fontId="1" fillId="0" borderId="0" xfId="22" applyNumberFormat="1" applyFont="1" quotePrefix="1">
      <alignment/>
      <protection/>
    </xf>
    <xf numFmtId="3" fontId="1" fillId="0" borderId="0" xfId="22" applyNumberFormat="1" applyFont="1" quotePrefix="1">
      <alignment/>
      <protection/>
    </xf>
    <xf numFmtId="0" fontId="1" fillId="0" borderId="0" xfId="22" applyFont="1" applyFill="1">
      <alignment/>
      <protection/>
    </xf>
    <xf numFmtId="10" fontId="1" fillId="0" borderId="0" xfId="22" applyNumberFormat="1" applyFont="1">
      <alignment/>
      <protection/>
    </xf>
    <xf numFmtId="3" fontId="1" fillId="0" borderId="0" xfId="22" applyNumberFormat="1" applyFont="1">
      <alignment/>
      <protection/>
    </xf>
    <xf numFmtId="0" fontId="1" fillId="0" borderId="0" xfId="22" applyFont="1">
      <alignment/>
      <protection/>
    </xf>
    <xf numFmtId="0" fontId="1" fillId="2" borderId="0" xfId="22" applyFont="1" applyFill="1">
      <alignment/>
      <protection/>
    </xf>
    <xf numFmtId="3" fontId="1" fillId="3" borderId="0" xfId="22" applyNumberFormat="1" applyFont="1" applyFill="1" quotePrefix="1">
      <alignment/>
      <protection/>
    </xf>
    <xf numFmtId="3" fontId="1" fillId="4" borderId="0" xfId="22" applyNumberFormat="1" applyFont="1" applyFill="1">
      <alignment/>
      <protection/>
    </xf>
    <xf numFmtId="3" fontId="1" fillId="9" borderId="0" xfId="22" applyNumberFormat="1" applyFont="1" applyFill="1" quotePrefix="1">
      <alignment/>
      <protection/>
    </xf>
    <xf numFmtId="3" fontId="1" fillId="0" borderId="0" xfId="22" applyNumberFormat="1" applyFont="1" applyFill="1">
      <alignment/>
      <protection/>
    </xf>
    <xf numFmtId="10" fontId="1" fillId="0" borderId="0" xfId="22" applyNumberFormat="1" applyFont="1" applyFill="1">
      <alignment/>
      <protection/>
    </xf>
    <xf numFmtId="3" fontId="4" fillId="0" borderId="6" xfId="21" applyNumberFormat="1" applyFont="1" applyFill="1" applyBorder="1" applyAlignment="1">
      <alignment horizontal="center"/>
      <protection/>
    </xf>
    <xf numFmtId="0" fontId="2" fillId="0" borderId="7" xfId="21" applyFill="1" applyBorder="1" applyAlignment="1">
      <alignment horizontal="center"/>
      <protection/>
    </xf>
    <xf numFmtId="0" fontId="2" fillId="0" borderId="7" xfId="21" applyBorder="1" applyAlignment="1">
      <alignment horizontal="center"/>
      <protection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0" fontId="1" fillId="0" borderId="6" xfId="0" applyNumberFormat="1" applyFont="1" applyFill="1" applyBorder="1" applyAlignment="1">
      <alignment horizontal="center"/>
    </xf>
    <xf numFmtId="10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ActivityByStationFY2005" xfId="21"/>
    <cellStyle name="Normal_RailActivityByStn_ORANGE200507_2006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1.25"/>
  <cols>
    <col min="1" max="3" width="6.375" style="20" customWidth="1"/>
    <col min="4" max="4" width="33.375" style="20" customWidth="1"/>
    <col min="5" max="6" width="10.375" style="22" customWidth="1"/>
    <col min="7" max="8" width="10.625" style="19" customWidth="1"/>
    <col min="9" max="16384" width="10.25390625" style="20" customWidth="1"/>
  </cols>
  <sheetData>
    <row r="1" spans="1:6" ht="12.75">
      <c r="A1" s="16" t="s">
        <v>92</v>
      </c>
      <c r="B1" s="17"/>
      <c r="C1" s="17"/>
      <c r="D1" s="17"/>
      <c r="E1" s="18"/>
      <c r="F1" s="18"/>
    </row>
    <row r="2" spans="1:8" s="22" customFormat="1" ht="12.75">
      <c r="A2" s="16" t="s">
        <v>108</v>
      </c>
      <c r="B2" s="17"/>
      <c r="C2" s="17"/>
      <c r="D2" s="17"/>
      <c r="E2" s="18"/>
      <c r="F2" s="18"/>
      <c r="G2" s="21"/>
      <c r="H2" s="21"/>
    </row>
    <row r="3" spans="5:8" s="22" customFormat="1" ht="12.75">
      <c r="E3" s="64" t="s">
        <v>93</v>
      </c>
      <c r="F3" s="65"/>
      <c r="G3" s="64" t="s">
        <v>109</v>
      </c>
      <c r="H3" s="66"/>
    </row>
    <row r="4" spans="1:8" s="22" customFormat="1" ht="12.75">
      <c r="A4" s="23" t="s">
        <v>94</v>
      </c>
      <c r="B4" s="24"/>
      <c r="D4" s="22" t="s">
        <v>83</v>
      </c>
      <c r="E4" s="25" t="s">
        <v>0</v>
      </c>
      <c r="F4" s="26" t="s">
        <v>1</v>
      </c>
      <c r="G4" s="25" t="s">
        <v>0</v>
      </c>
      <c r="H4" s="26" t="s">
        <v>1</v>
      </c>
    </row>
    <row r="5" spans="2:8" s="22" customFormat="1" ht="12.75">
      <c r="B5" s="27" t="s">
        <v>95</v>
      </c>
      <c r="C5" s="28"/>
      <c r="E5" s="29"/>
      <c r="F5" s="29"/>
      <c r="G5" s="21"/>
      <c r="H5" s="21"/>
    </row>
    <row r="6" spans="3:8" s="22" customFormat="1" ht="12.75">
      <c r="C6" s="30" t="s">
        <v>96</v>
      </c>
      <c r="D6" s="31"/>
      <c r="E6" s="29"/>
      <c r="F6" s="29"/>
      <c r="G6" s="21"/>
      <c r="H6" s="21"/>
    </row>
    <row r="7" spans="4:8" ht="12.75">
      <c r="D7" s="20" t="s">
        <v>21</v>
      </c>
      <c r="E7" s="21">
        <v>2884.9710808886716</v>
      </c>
      <c r="F7" s="21">
        <v>0</v>
      </c>
      <c r="G7" s="21">
        <v>735667.6256266113</v>
      </c>
      <c r="H7" s="21">
        <v>0</v>
      </c>
    </row>
    <row r="8" spans="4:8" ht="12.75">
      <c r="D8" s="20" t="s">
        <v>16</v>
      </c>
      <c r="E8" s="21">
        <v>1089.5473207791715</v>
      </c>
      <c r="F8" s="21">
        <v>202.35607715518114</v>
      </c>
      <c r="G8" s="21">
        <v>277834.5667986887</v>
      </c>
      <c r="H8" s="21">
        <v>51600.79967457119</v>
      </c>
    </row>
    <row r="9" spans="4:8" ht="12.75">
      <c r="D9" s="20" t="s">
        <v>8</v>
      </c>
      <c r="E9" s="21">
        <v>1938.2032845490507</v>
      </c>
      <c r="F9" s="21">
        <v>274.6161923122952</v>
      </c>
      <c r="G9" s="21">
        <v>494241.83756000793</v>
      </c>
      <c r="H9" s="21">
        <v>70027.12903963527</v>
      </c>
    </row>
    <row r="10" spans="4:8" ht="12.75">
      <c r="D10" s="20" t="s">
        <v>17</v>
      </c>
      <c r="E10" s="21">
        <v>1623.830374483216</v>
      </c>
      <c r="F10" s="21">
        <v>349.5093262356254</v>
      </c>
      <c r="G10" s="21">
        <v>414076.7454932201</v>
      </c>
      <c r="H10" s="21">
        <v>89124.87819008448</v>
      </c>
    </row>
    <row r="11" spans="4:8" ht="12.75">
      <c r="D11" s="20" t="s">
        <v>25</v>
      </c>
      <c r="E11" s="21">
        <v>1829.4267474556927</v>
      </c>
      <c r="F11" s="21">
        <v>534.6184936771125</v>
      </c>
      <c r="G11" s="21">
        <v>466503.8206012017</v>
      </c>
      <c r="H11" s="21">
        <v>136327.71588766368</v>
      </c>
    </row>
    <row r="12" spans="4:8" ht="12.75">
      <c r="D12" s="20" t="s">
        <v>23</v>
      </c>
      <c r="E12" s="21">
        <v>808.9892624694215</v>
      </c>
      <c r="F12" s="21">
        <v>248.26104002058582</v>
      </c>
      <c r="G12" s="21">
        <v>206292.26192970248</v>
      </c>
      <c r="H12" s="21">
        <v>63306.56520524938</v>
      </c>
    </row>
    <row r="13" spans="4:8" ht="12.75">
      <c r="D13" s="20" t="s">
        <v>11</v>
      </c>
      <c r="E13" s="21">
        <v>1982.9640637170983</v>
      </c>
      <c r="F13" s="21">
        <v>773.3153123765815</v>
      </c>
      <c r="G13" s="21">
        <v>505655.83624786005</v>
      </c>
      <c r="H13" s="21">
        <v>197195.40465602826</v>
      </c>
    </row>
    <row r="14" spans="4:8" ht="12.75">
      <c r="D14" s="20" t="s">
        <v>9</v>
      </c>
      <c r="E14" s="21">
        <v>2219.9549321480945</v>
      </c>
      <c r="F14" s="21">
        <v>792.3652998397577</v>
      </c>
      <c r="G14" s="21">
        <v>566088.5076977641</v>
      </c>
      <c r="H14" s="21">
        <v>202053.1514591382</v>
      </c>
    </row>
    <row r="15" spans="4:8" ht="12.75">
      <c r="D15" s="20" t="s">
        <v>10</v>
      </c>
      <c r="E15" s="21">
        <v>2665.18544100488</v>
      </c>
      <c r="F15" s="21">
        <v>1328.9255858960448</v>
      </c>
      <c r="G15" s="21">
        <v>679622.2874562443</v>
      </c>
      <c r="H15" s="21">
        <v>338876.0244034914</v>
      </c>
    </row>
    <row r="16" spans="4:8" ht="12.75">
      <c r="D16" s="20" t="s">
        <v>15</v>
      </c>
      <c r="E16" s="21">
        <v>5530.683752352799</v>
      </c>
      <c r="F16" s="21">
        <v>3609.942644771846</v>
      </c>
      <c r="G16" s="21">
        <v>1410324.3568499638</v>
      </c>
      <c r="H16" s="21">
        <v>920535.3744168207</v>
      </c>
    </row>
    <row r="17" spans="4:8" ht="12.75">
      <c r="D17" s="20" t="s">
        <v>6</v>
      </c>
      <c r="E17" s="21">
        <v>1609.4854778788779</v>
      </c>
      <c r="F17" s="21">
        <v>1087.9938734308623</v>
      </c>
      <c r="G17" s="21">
        <v>410418.79685911385</v>
      </c>
      <c r="H17" s="21">
        <v>277438.4377248699</v>
      </c>
    </row>
    <row r="18" spans="4:8" ht="12.75">
      <c r="D18" s="20" t="s">
        <v>12</v>
      </c>
      <c r="E18" s="21">
        <v>1466.2971037326306</v>
      </c>
      <c r="F18" s="21">
        <v>954.8589610758074</v>
      </c>
      <c r="G18" s="21">
        <v>373905.7614518208</v>
      </c>
      <c r="H18" s="21">
        <v>243489.0350743309</v>
      </c>
    </row>
    <row r="19" spans="4:8" ht="12.75">
      <c r="D19" s="20" t="s">
        <v>13</v>
      </c>
      <c r="E19" s="21">
        <v>2337.3179304319283</v>
      </c>
      <c r="F19" s="21">
        <v>2055.6300745821686</v>
      </c>
      <c r="G19" s="21">
        <v>596016.0722601417</v>
      </c>
      <c r="H19" s="21">
        <v>524185.669018453</v>
      </c>
    </row>
    <row r="20" spans="4:8" ht="12.75">
      <c r="D20" s="20" t="s">
        <v>20</v>
      </c>
      <c r="E20" s="21">
        <v>1010.5917145757422</v>
      </c>
      <c r="F20" s="21">
        <v>1013.9936404160172</v>
      </c>
      <c r="G20" s="21">
        <v>257700.88721681427</v>
      </c>
      <c r="H20" s="21">
        <v>258568.3783060844</v>
      </c>
    </row>
    <row r="21" spans="4:8" ht="12.75">
      <c r="D21" s="20" t="s">
        <v>22</v>
      </c>
      <c r="E21" s="21">
        <v>1221.3480850774015</v>
      </c>
      <c r="F21" s="21">
        <v>1385.7874941015707</v>
      </c>
      <c r="G21" s="21">
        <v>311443.76169473736</v>
      </c>
      <c r="H21" s="21">
        <v>353375.81099590054</v>
      </c>
    </row>
    <row r="22" spans="4:8" ht="12.75">
      <c r="D22" s="20" t="s">
        <v>24</v>
      </c>
      <c r="E22" s="21">
        <v>770.0779905477995</v>
      </c>
      <c r="F22" s="21">
        <v>888.9904494556665</v>
      </c>
      <c r="G22" s="21">
        <v>196369.88758968885</v>
      </c>
      <c r="H22" s="21">
        <v>226692.56461119498</v>
      </c>
    </row>
    <row r="23" spans="4:8" ht="12.75">
      <c r="D23" s="20" t="s">
        <v>19</v>
      </c>
      <c r="E23" s="21">
        <v>857.6520554330341</v>
      </c>
      <c r="F23" s="21">
        <v>1122.067928732146</v>
      </c>
      <c r="G23" s="21">
        <v>218701.2741354237</v>
      </c>
      <c r="H23" s="21">
        <v>286127.3218266972</v>
      </c>
    </row>
    <row r="24" spans="4:8" ht="12.75">
      <c r="D24" s="20" t="s">
        <v>14</v>
      </c>
      <c r="E24" s="21">
        <v>1160.7951460683375</v>
      </c>
      <c r="F24" s="21">
        <v>2800.232180505557</v>
      </c>
      <c r="G24" s="21">
        <v>296002.7622474261</v>
      </c>
      <c r="H24" s="21">
        <v>714059.2060289171</v>
      </c>
    </row>
    <row r="25" spans="4:8" ht="12.75">
      <c r="D25" s="20" t="s">
        <v>18</v>
      </c>
      <c r="E25" s="21">
        <v>636.2637405077223</v>
      </c>
      <c r="F25" s="21">
        <v>1326.4063171299722</v>
      </c>
      <c r="G25" s="21">
        <v>162247.2538294692</v>
      </c>
      <c r="H25" s="21">
        <v>338233.6108681429</v>
      </c>
    </row>
    <row r="26" spans="4:8" ht="12.75">
      <c r="D26" s="20" t="s">
        <v>7</v>
      </c>
      <c r="E26" s="21">
        <v>0</v>
      </c>
      <c r="F26" s="21">
        <v>12893.714612386771</v>
      </c>
      <c r="G26" s="21">
        <v>0</v>
      </c>
      <c r="H26" s="21">
        <v>3287897.226158627</v>
      </c>
    </row>
    <row r="27" spans="5:8" ht="12.75">
      <c r="E27" s="21"/>
      <c r="F27" s="21"/>
      <c r="G27" s="21"/>
      <c r="H27" s="21"/>
    </row>
    <row r="28" spans="3:4" s="22" customFormat="1" ht="12.75">
      <c r="C28" s="30" t="s">
        <v>97</v>
      </c>
      <c r="D28" s="31"/>
    </row>
    <row r="29" spans="4:8" ht="12.75">
      <c r="D29" s="20" t="s">
        <v>7</v>
      </c>
      <c r="E29" s="21">
        <v>13958.412461817019</v>
      </c>
      <c r="F29" s="21">
        <v>0</v>
      </c>
      <c r="G29" s="21">
        <v>3559395.17776334</v>
      </c>
      <c r="H29" s="21">
        <v>0</v>
      </c>
    </row>
    <row r="30" spans="4:8" ht="12.75">
      <c r="D30" s="20" t="s">
        <v>18</v>
      </c>
      <c r="E30" s="21">
        <v>1564.7591622406228</v>
      </c>
      <c r="F30" s="21">
        <v>695.1059538488173</v>
      </c>
      <c r="G30" s="21">
        <v>399013.58637135883</v>
      </c>
      <c r="H30" s="21">
        <v>177252.01823144843</v>
      </c>
    </row>
    <row r="31" spans="4:8" ht="12.75">
      <c r="D31" s="20" t="s">
        <v>14</v>
      </c>
      <c r="E31" s="21">
        <v>2828.3335227958514</v>
      </c>
      <c r="F31" s="21">
        <v>1101.7974446125875</v>
      </c>
      <c r="G31" s="21">
        <v>721225.0483129421</v>
      </c>
      <c r="H31" s="21">
        <v>280958.3483762098</v>
      </c>
    </row>
    <row r="32" spans="4:8" ht="12.75">
      <c r="D32" s="20" t="s">
        <v>19</v>
      </c>
      <c r="E32" s="21">
        <v>1161.6609386402868</v>
      </c>
      <c r="F32" s="21">
        <v>934.1028136371016</v>
      </c>
      <c r="G32" s="21">
        <v>296223.5393532731</v>
      </c>
      <c r="H32" s="21">
        <v>238196.21747746092</v>
      </c>
    </row>
    <row r="33" spans="4:8" ht="12.75">
      <c r="D33" s="20" t="s">
        <v>24</v>
      </c>
      <c r="E33" s="21">
        <v>887.1502092324652</v>
      </c>
      <c r="F33" s="21">
        <v>788.8637934456117</v>
      </c>
      <c r="G33" s="21">
        <v>226223.3033542786</v>
      </c>
      <c r="H33" s="21">
        <v>201160.267328631</v>
      </c>
    </row>
    <row r="34" spans="4:8" ht="12.75">
      <c r="D34" s="20" t="s">
        <v>22</v>
      </c>
      <c r="E34" s="21">
        <v>1466.9741161576112</v>
      </c>
      <c r="F34" s="21">
        <v>1280.7727097571596</v>
      </c>
      <c r="G34" s="21">
        <v>374078.39962019084</v>
      </c>
      <c r="H34" s="21">
        <v>326597.0409880757</v>
      </c>
    </row>
    <row r="35" spans="4:8" ht="12.75">
      <c r="D35" s="20" t="s">
        <v>20</v>
      </c>
      <c r="E35" s="21">
        <v>1055.688719397116</v>
      </c>
      <c r="F35" s="21">
        <v>1179.2828647645536</v>
      </c>
      <c r="G35" s="21">
        <v>269200.6234462646</v>
      </c>
      <c r="H35" s="21">
        <v>300717.13051496114</v>
      </c>
    </row>
    <row r="36" spans="4:8" ht="12.75">
      <c r="D36" s="20" t="s">
        <v>13</v>
      </c>
      <c r="E36" s="21">
        <v>2152.762409883021</v>
      </c>
      <c r="F36" s="21">
        <v>2580.4694611363757</v>
      </c>
      <c r="G36" s="21">
        <v>548954.4145201704</v>
      </c>
      <c r="H36" s="21">
        <v>658019.7125897758</v>
      </c>
    </row>
    <row r="37" spans="4:8" ht="12.75">
      <c r="D37" s="20" t="s">
        <v>12</v>
      </c>
      <c r="E37" s="21">
        <v>1104.3503798224838</v>
      </c>
      <c r="F37" s="21">
        <v>1545.4701257742045</v>
      </c>
      <c r="G37" s="21">
        <v>281609.34685473336</v>
      </c>
      <c r="H37" s="21">
        <v>394094.88207242213</v>
      </c>
    </row>
    <row r="38" spans="4:8" ht="12.75">
      <c r="D38" s="20" t="s">
        <v>6</v>
      </c>
      <c r="E38" s="21">
        <v>1133.8035072165442</v>
      </c>
      <c r="F38" s="21">
        <v>1555.8444694861137</v>
      </c>
      <c r="G38" s="21">
        <v>289119.89434021874</v>
      </c>
      <c r="H38" s="21">
        <v>396740.339718959</v>
      </c>
    </row>
    <row r="39" spans="4:8" ht="12.75">
      <c r="D39" s="20" t="s">
        <v>15</v>
      </c>
      <c r="E39" s="21">
        <v>3696.6366249422626</v>
      </c>
      <c r="F39" s="21">
        <v>6201.716113564293</v>
      </c>
      <c r="G39" s="21">
        <v>942642.3393602769</v>
      </c>
      <c r="H39" s="21">
        <v>1581437.6089588946</v>
      </c>
    </row>
    <row r="40" spans="4:8" ht="12.75">
      <c r="D40" s="20" t="s">
        <v>10</v>
      </c>
      <c r="E40" s="21">
        <v>1477.8186792775864</v>
      </c>
      <c r="F40" s="21">
        <v>2892.207181907148</v>
      </c>
      <c r="G40" s="21">
        <v>376843.7632157845</v>
      </c>
      <c r="H40" s="21">
        <v>737512.8313863227</v>
      </c>
    </row>
    <row r="41" spans="4:8" ht="12.75">
      <c r="D41" s="20" t="s">
        <v>9</v>
      </c>
      <c r="E41" s="21">
        <v>1004.2362551909002</v>
      </c>
      <c r="F41" s="21">
        <v>2488.279003318486</v>
      </c>
      <c r="G41" s="21">
        <v>256080.24507367957</v>
      </c>
      <c r="H41" s="21">
        <v>634511.1458462139</v>
      </c>
    </row>
    <row r="42" spans="4:8" ht="12.75">
      <c r="D42" s="20" t="s">
        <v>11</v>
      </c>
      <c r="E42" s="21">
        <v>863.9211276050045</v>
      </c>
      <c r="F42" s="21">
        <v>2211.3401839550065</v>
      </c>
      <c r="G42" s="21">
        <v>220299.88753927615</v>
      </c>
      <c r="H42" s="21">
        <v>563891.7469085266</v>
      </c>
    </row>
    <row r="43" spans="4:8" ht="12.75">
      <c r="D43" s="20" t="s">
        <v>23</v>
      </c>
      <c r="E43" s="21">
        <v>335.5770984362481</v>
      </c>
      <c r="F43" s="21">
        <v>1055.7550444807312</v>
      </c>
      <c r="G43" s="21">
        <v>85572.16010124327</v>
      </c>
      <c r="H43" s="21">
        <v>269217.53634258645</v>
      </c>
    </row>
    <row r="44" spans="4:8" ht="12.75">
      <c r="D44" s="20" t="s">
        <v>25</v>
      </c>
      <c r="E44" s="21">
        <v>942.4057828008984</v>
      </c>
      <c r="F44" s="21">
        <v>2314.5487335308835</v>
      </c>
      <c r="G44" s="21">
        <v>240313.47461422908</v>
      </c>
      <c r="H44" s="21">
        <v>590209.9270503753</v>
      </c>
    </row>
    <row r="45" spans="4:8" ht="12.75">
      <c r="D45" s="20" t="s">
        <v>17</v>
      </c>
      <c r="E45" s="21">
        <v>455.11932679214624</v>
      </c>
      <c r="F45" s="21">
        <v>1597.2462246961684</v>
      </c>
      <c r="G45" s="21">
        <v>116055.42833199729</v>
      </c>
      <c r="H45" s="21">
        <v>407297.78729752294</v>
      </c>
    </row>
    <row r="46" spans="4:8" ht="12.75">
      <c r="D46" s="20" t="s">
        <v>8</v>
      </c>
      <c r="E46" s="21">
        <v>366.2373867993524</v>
      </c>
      <c r="F46" s="21">
        <v>1757.453060160254</v>
      </c>
      <c r="G46" s="21">
        <v>93390.53363383486</v>
      </c>
      <c r="H46" s="21">
        <v>448150.53034086473</v>
      </c>
    </row>
    <row r="47" spans="4:8" ht="12.75">
      <c r="D47" s="20" t="s">
        <v>28</v>
      </c>
      <c r="E47" s="21">
        <v>825.3546783413909</v>
      </c>
      <c r="F47" s="21">
        <v>2070.431387326382</v>
      </c>
      <c r="G47" s="21">
        <v>210465.44297705468</v>
      </c>
      <c r="H47" s="21">
        <v>527960.0037682274</v>
      </c>
    </row>
    <row r="48" spans="4:8" ht="12.75">
      <c r="D48" s="20" t="s">
        <v>27</v>
      </c>
      <c r="E48" s="21">
        <v>463.3263855537254</v>
      </c>
      <c r="F48" s="21">
        <v>1064.534908885807</v>
      </c>
      <c r="G48" s="21">
        <v>118148.22831619998</v>
      </c>
      <c r="H48" s="21">
        <v>271456.40176588076</v>
      </c>
    </row>
    <row r="49" spans="4:8" ht="12.75">
      <c r="D49" s="20" t="s">
        <v>21</v>
      </c>
      <c r="E49" s="21">
        <v>0</v>
      </c>
      <c r="F49" s="21">
        <v>2429.307294654853</v>
      </c>
      <c r="G49" s="21">
        <v>0</v>
      </c>
      <c r="H49" s="21">
        <v>619473.3601369875</v>
      </c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2:8" ht="12.75">
      <c r="B52" s="27" t="s">
        <v>98</v>
      </c>
      <c r="C52" s="28"/>
      <c r="D52" s="28"/>
      <c r="E52" s="21"/>
      <c r="F52" s="21"/>
      <c r="G52" s="21"/>
      <c r="H52" s="21"/>
    </row>
    <row r="53" spans="3:8" s="22" customFormat="1" ht="12.75">
      <c r="C53" s="30" t="s">
        <v>96</v>
      </c>
      <c r="D53" s="31"/>
      <c r="G53" s="21"/>
      <c r="H53" s="21"/>
    </row>
    <row r="54" spans="4:8" ht="12.75">
      <c r="D54" s="20" t="s">
        <v>21</v>
      </c>
      <c r="E54" s="21">
        <v>2974.6943450851013</v>
      </c>
      <c r="F54" s="21">
        <v>0</v>
      </c>
      <c r="G54" s="21">
        <v>154684.10594442528</v>
      </c>
      <c r="H54" s="21">
        <v>0</v>
      </c>
    </row>
    <row r="55" spans="4:8" ht="12.75">
      <c r="D55" s="20" t="s">
        <v>16</v>
      </c>
      <c r="E55" s="21">
        <v>782.135877636287</v>
      </c>
      <c r="F55" s="21">
        <v>187.38674756863603</v>
      </c>
      <c r="G55" s="21">
        <v>40671.065637086926</v>
      </c>
      <c r="H55" s="21">
        <v>9744.110873569074</v>
      </c>
    </row>
    <row r="56" spans="4:8" ht="12.75">
      <c r="D56" s="20" t="s">
        <v>8</v>
      </c>
      <c r="E56" s="21">
        <v>1496.2317893369834</v>
      </c>
      <c r="F56" s="21">
        <v>190.5601402177198</v>
      </c>
      <c r="G56" s="21">
        <v>77804.05304552313</v>
      </c>
      <c r="H56" s="21">
        <v>9909.12729132143</v>
      </c>
    </row>
    <row r="57" spans="4:8" ht="12.75">
      <c r="D57" s="20" t="s">
        <v>17</v>
      </c>
      <c r="E57" s="21">
        <v>1162.3722723172068</v>
      </c>
      <c r="F57" s="21">
        <v>326.6474349239603</v>
      </c>
      <c r="G57" s="21">
        <v>60443.358160494754</v>
      </c>
      <c r="H57" s="21">
        <v>16985.666616045935</v>
      </c>
    </row>
    <row r="58" spans="4:8" ht="12.75">
      <c r="D58" s="20" t="s">
        <v>25</v>
      </c>
      <c r="E58" s="21">
        <v>927.479188988062</v>
      </c>
      <c r="F58" s="21">
        <v>335.93820797034994</v>
      </c>
      <c r="G58" s="21">
        <v>48228.91782737922</v>
      </c>
      <c r="H58" s="21">
        <v>17468.786814458195</v>
      </c>
    </row>
    <row r="59" spans="4:8" ht="12.75">
      <c r="D59" s="20" t="s">
        <v>23</v>
      </c>
      <c r="E59" s="21">
        <v>445.4805240780738</v>
      </c>
      <c r="F59" s="21">
        <v>181.24674979600144</v>
      </c>
      <c r="G59" s="21">
        <v>23164.987252059836</v>
      </c>
      <c r="H59" s="21">
        <v>9424.830989392074</v>
      </c>
    </row>
    <row r="60" spans="4:8" ht="12.75">
      <c r="D60" s="20" t="s">
        <v>11</v>
      </c>
      <c r="E60" s="21">
        <v>1208.439960059412</v>
      </c>
      <c r="F60" s="21">
        <v>562.2512093574414</v>
      </c>
      <c r="G60" s="21">
        <v>62838.87792308942</v>
      </c>
      <c r="H60" s="21">
        <v>29237.062886586955</v>
      </c>
    </row>
    <row r="61" spans="4:8" ht="12.75">
      <c r="D61" s="20" t="s">
        <v>9</v>
      </c>
      <c r="E61" s="21">
        <v>1045.3720466611874</v>
      </c>
      <c r="F61" s="21">
        <v>407.5945470945458</v>
      </c>
      <c r="G61" s="21">
        <v>54359.346426381744</v>
      </c>
      <c r="H61" s="21">
        <v>21194.91644891638</v>
      </c>
    </row>
    <row r="62" spans="4:8" ht="12.75">
      <c r="D62" s="20" t="s">
        <v>10</v>
      </c>
      <c r="E62" s="21">
        <v>1804.879299067064</v>
      </c>
      <c r="F62" s="21">
        <v>829.9072932332825</v>
      </c>
      <c r="G62" s="21">
        <v>93853.72355148733</v>
      </c>
      <c r="H62" s="21">
        <v>43155.17924813069</v>
      </c>
    </row>
    <row r="63" spans="4:8" ht="12.75">
      <c r="D63" s="20" t="s">
        <v>15</v>
      </c>
      <c r="E63" s="21">
        <v>3848.1555649302604</v>
      </c>
      <c r="F63" s="21">
        <v>2253.3955918025467</v>
      </c>
      <c r="G63" s="21">
        <v>200104.08937637354</v>
      </c>
      <c r="H63" s="21">
        <v>117176.57077373243</v>
      </c>
    </row>
    <row r="64" spans="4:8" ht="12.75">
      <c r="D64" s="20" t="s">
        <v>6</v>
      </c>
      <c r="E64" s="21">
        <v>1210.8745027815396</v>
      </c>
      <c r="F64" s="21">
        <v>814.2448806662592</v>
      </c>
      <c r="G64" s="21">
        <v>62965.47414464006</v>
      </c>
      <c r="H64" s="21">
        <v>42340.73379464548</v>
      </c>
    </row>
    <row r="65" spans="4:8" ht="12.75">
      <c r="D65" s="20" t="s">
        <v>12</v>
      </c>
      <c r="E65" s="21">
        <v>1115.7900085260242</v>
      </c>
      <c r="F65" s="21">
        <v>665.325577114355</v>
      </c>
      <c r="G65" s="21">
        <v>58021.080443353254</v>
      </c>
      <c r="H65" s="21">
        <v>34596.93000994646</v>
      </c>
    </row>
    <row r="66" spans="4:8" ht="12.75">
      <c r="D66" s="20" t="s">
        <v>13</v>
      </c>
      <c r="E66" s="21">
        <v>1917.8982243945788</v>
      </c>
      <c r="F66" s="21">
        <v>1588.4803585916836</v>
      </c>
      <c r="G66" s="21">
        <v>99730.7076685181</v>
      </c>
      <c r="H66" s="21">
        <v>82600.97864676754</v>
      </c>
    </row>
    <row r="67" spans="4:8" ht="12.75">
      <c r="D67" s="20" t="s">
        <v>20</v>
      </c>
      <c r="E67" s="21">
        <v>723.6004230627266</v>
      </c>
      <c r="F67" s="21">
        <v>639.4932961067401</v>
      </c>
      <c r="G67" s="21">
        <v>37627.22199926178</v>
      </c>
      <c r="H67" s="21">
        <v>33253.651397550486</v>
      </c>
    </row>
    <row r="68" spans="4:8" ht="12.75">
      <c r="D68" s="20" t="s">
        <v>22</v>
      </c>
      <c r="E68" s="21">
        <v>1077.6164593974806</v>
      </c>
      <c r="F68" s="21">
        <v>1277.055167264295</v>
      </c>
      <c r="G68" s="21">
        <v>56036.05588866899</v>
      </c>
      <c r="H68" s="21">
        <v>66406.86869774334</v>
      </c>
    </row>
    <row r="69" spans="4:8" ht="12.75">
      <c r="D69" s="20" t="s">
        <v>24</v>
      </c>
      <c r="E69" s="21">
        <v>411.0237169015133</v>
      </c>
      <c r="F69" s="21">
        <v>415.2230668485582</v>
      </c>
      <c r="G69" s="21">
        <v>21373.23327887869</v>
      </c>
      <c r="H69" s="21">
        <v>21591.599476125026</v>
      </c>
    </row>
    <row r="70" spans="4:8" ht="12.75">
      <c r="D70" s="20" t="s">
        <v>19</v>
      </c>
      <c r="E70" s="21">
        <v>633.3850142514663</v>
      </c>
      <c r="F70" s="21">
        <v>980.4960577691945</v>
      </c>
      <c r="G70" s="21">
        <v>32936.020741076245</v>
      </c>
      <c r="H70" s="21">
        <v>50985.795003998115</v>
      </c>
    </row>
    <row r="71" spans="4:8" ht="12.75">
      <c r="D71" s="20" t="s">
        <v>14</v>
      </c>
      <c r="E71" s="21">
        <v>719.1469567799062</v>
      </c>
      <c r="F71" s="21">
        <v>1666.7327712928816</v>
      </c>
      <c r="G71" s="21">
        <v>37395.64175255512</v>
      </c>
      <c r="H71" s="21">
        <v>86670.10410722984</v>
      </c>
    </row>
    <row r="72" spans="4:8" ht="12.75">
      <c r="D72" s="20" t="s">
        <v>18</v>
      </c>
      <c r="E72" s="21">
        <v>831.4079527292532</v>
      </c>
      <c r="F72" s="21">
        <v>1310.127744347541</v>
      </c>
      <c r="G72" s="21">
        <v>43233.21354192117</v>
      </c>
      <c r="H72" s="21">
        <v>68126.64270607213</v>
      </c>
    </row>
    <row r="73" spans="4:8" ht="12.75">
      <c r="D73" s="20" t="s">
        <v>7</v>
      </c>
      <c r="E73" s="21">
        <v>0</v>
      </c>
      <c r="F73" s="21">
        <v>9703.877285018136</v>
      </c>
      <c r="G73" s="21">
        <v>0</v>
      </c>
      <c r="H73" s="21">
        <v>504601.61882094305</v>
      </c>
    </row>
    <row r="74" spans="5:8" ht="12.75">
      <c r="E74" s="21"/>
      <c r="F74" s="21"/>
      <c r="G74" s="21"/>
      <c r="H74" s="21"/>
    </row>
    <row r="75" spans="3:4" s="22" customFormat="1" ht="12.75">
      <c r="C75" s="30" t="s">
        <v>97</v>
      </c>
      <c r="D75" s="31"/>
    </row>
    <row r="76" spans="4:8" ht="12.75">
      <c r="D76" s="20" t="s">
        <v>7</v>
      </c>
      <c r="E76" s="21">
        <v>10097.84462854865</v>
      </c>
      <c r="F76" s="21">
        <v>0</v>
      </c>
      <c r="G76" s="21">
        <v>525087.9206845298</v>
      </c>
      <c r="H76" s="21">
        <v>0</v>
      </c>
    </row>
    <row r="77" spans="4:8" ht="12.75">
      <c r="D77" s="20" t="s">
        <v>18</v>
      </c>
      <c r="E77" s="21">
        <v>1352.9992157867568</v>
      </c>
      <c r="F77" s="21">
        <v>736.753755706039</v>
      </c>
      <c r="G77" s="21">
        <v>70355.95922091136</v>
      </c>
      <c r="H77" s="21">
        <v>38311.195296714024</v>
      </c>
    </row>
    <row r="78" spans="4:8" ht="12.75">
      <c r="D78" s="20" t="s">
        <v>14</v>
      </c>
      <c r="E78" s="21">
        <v>1793.9910165691572</v>
      </c>
      <c r="F78" s="21">
        <v>518.2395006952096</v>
      </c>
      <c r="G78" s="21">
        <v>93287.53286159618</v>
      </c>
      <c r="H78" s="21">
        <v>26948.4540361509</v>
      </c>
    </row>
    <row r="79" spans="4:8" ht="12.75">
      <c r="D79" s="20" t="s">
        <v>19</v>
      </c>
      <c r="E79" s="21">
        <v>1006.3533579230077</v>
      </c>
      <c r="F79" s="21">
        <v>645.0692361065586</v>
      </c>
      <c r="G79" s="21">
        <v>52330.3746119964</v>
      </c>
      <c r="H79" s="21">
        <v>33543.600277541045</v>
      </c>
    </row>
    <row r="80" spans="4:8" ht="12.75">
      <c r="D80" s="20" t="s">
        <v>24</v>
      </c>
      <c r="E80" s="21">
        <v>487.9592254277798</v>
      </c>
      <c r="F80" s="21">
        <v>403.3603266667859</v>
      </c>
      <c r="G80" s="21">
        <v>25373.87972224455</v>
      </c>
      <c r="H80" s="21">
        <v>20974.736986672866</v>
      </c>
    </row>
    <row r="81" spans="4:8" ht="12.75">
      <c r="D81" s="20" t="s">
        <v>22</v>
      </c>
      <c r="E81" s="21">
        <v>1241.2224811836993</v>
      </c>
      <c r="F81" s="21">
        <v>1234.1227402902357</v>
      </c>
      <c r="G81" s="21">
        <v>64543.569021552365</v>
      </c>
      <c r="H81" s="21">
        <v>64174.38249509226</v>
      </c>
    </row>
    <row r="82" spans="4:8" ht="12.75">
      <c r="D82" s="20" t="s">
        <v>20</v>
      </c>
      <c r="E82" s="21">
        <v>801.9490116058053</v>
      </c>
      <c r="F82" s="21">
        <v>787.2271507452919</v>
      </c>
      <c r="G82" s="21">
        <v>41701.34860350187</v>
      </c>
      <c r="H82" s="21">
        <v>40935.81183875517</v>
      </c>
    </row>
    <row r="83" spans="4:8" ht="12.75">
      <c r="D83" s="20" t="s">
        <v>13</v>
      </c>
      <c r="E83" s="21">
        <v>1709.0674375598371</v>
      </c>
      <c r="F83" s="21">
        <v>2166.8854235187196</v>
      </c>
      <c r="G83" s="21">
        <v>88871.50675311153</v>
      </c>
      <c r="H83" s="21">
        <v>112678.04202297342</v>
      </c>
    </row>
    <row r="84" spans="4:8" ht="12.75">
      <c r="D84" s="20" t="s">
        <v>12</v>
      </c>
      <c r="E84" s="21">
        <v>822.1827601616113</v>
      </c>
      <c r="F84" s="21">
        <v>1185.373369963337</v>
      </c>
      <c r="G84" s="21">
        <v>42753.50352840379</v>
      </c>
      <c r="H84" s="21">
        <v>61639.41523809352</v>
      </c>
    </row>
    <row r="85" spans="4:8" ht="12.75">
      <c r="D85" s="20" t="s">
        <v>6</v>
      </c>
      <c r="E85" s="21">
        <v>911.9377186269273</v>
      </c>
      <c r="F85" s="21">
        <v>1229.7620744994979</v>
      </c>
      <c r="G85" s="21">
        <v>47420.76136860022</v>
      </c>
      <c r="H85" s="21">
        <v>63947.62787397389</v>
      </c>
    </row>
    <row r="86" spans="4:8" ht="12.75">
      <c r="D86" s="20" t="s">
        <v>15</v>
      </c>
      <c r="E86" s="21">
        <v>2526.825651577838</v>
      </c>
      <c r="F86" s="21">
        <v>4417.205957094658</v>
      </c>
      <c r="G86" s="21">
        <v>131394.93388204757</v>
      </c>
      <c r="H86" s="21">
        <v>229694.70976892218</v>
      </c>
    </row>
    <row r="87" spans="4:8" ht="12.75">
      <c r="D87" s="20" t="s">
        <v>10</v>
      </c>
      <c r="E87" s="21">
        <v>954.80490544964</v>
      </c>
      <c r="F87" s="21">
        <v>2008.4662911734545</v>
      </c>
      <c r="G87" s="21">
        <v>49649.855083381284</v>
      </c>
      <c r="H87" s="21">
        <v>104440.24714101963</v>
      </c>
    </row>
    <row r="88" spans="4:8" ht="12.75">
      <c r="D88" s="20" t="s">
        <v>9</v>
      </c>
      <c r="E88" s="21">
        <v>605.890229998634</v>
      </c>
      <c r="F88" s="21">
        <v>1318.4065965667737</v>
      </c>
      <c r="G88" s="21">
        <v>31506.29195992897</v>
      </c>
      <c r="H88" s="21">
        <v>68557.14302147223</v>
      </c>
    </row>
    <row r="89" spans="4:8" ht="12.75">
      <c r="D89" s="20" t="s">
        <v>11</v>
      </c>
      <c r="E89" s="21">
        <v>628.3152732966746</v>
      </c>
      <c r="F89" s="21">
        <v>1192.5380722666723</v>
      </c>
      <c r="G89" s="21">
        <v>32672.39421142708</v>
      </c>
      <c r="H89" s="21">
        <v>62011.97975786696</v>
      </c>
    </row>
    <row r="90" spans="4:8" ht="12.75">
      <c r="D90" s="20" t="s">
        <v>23</v>
      </c>
      <c r="E90" s="21">
        <v>329.36372139612695</v>
      </c>
      <c r="F90" s="21">
        <v>617.3544966081166</v>
      </c>
      <c r="G90" s="21">
        <v>17126.9135125986</v>
      </c>
      <c r="H90" s="21">
        <v>32102.433823622065</v>
      </c>
    </row>
    <row r="91" spans="4:8" ht="12.75">
      <c r="D91" s="20" t="s">
        <v>25</v>
      </c>
      <c r="E91" s="21">
        <v>575.7476312183354</v>
      </c>
      <c r="F91" s="21">
        <v>1185.6860983602612</v>
      </c>
      <c r="G91" s="21">
        <v>29938.876823353443</v>
      </c>
      <c r="H91" s="21">
        <v>61655.67711473358</v>
      </c>
    </row>
    <row r="92" spans="4:8" ht="12.75">
      <c r="D92" s="20" t="s">
        <v>17</v>
      </c>
      <c r="E92" s="21">
        <v>411.34564494261014</v>
      </c>
      <c r="F92" s="21">
        <v>1216.2109845318978</v>
      </c>
      <c r="G92" s="21">
        <v>21389.97353701573</v>
      </c>
      <c r="H92" s="21">
        <v>63242.97119565868</v>
      </c>
    </row>
    <row r="93" spans="4:8" ht="12.75">
      <c r="D93" s="20" t="s">
        <v>8</v>
      </c>
      <c r="E93" s="21">
        <v>316.50682523553667</v>
      </c>
      <c r="F93" s="21">
        <v>1434.1734950458972</v>
      </c>
      <c r="G93" s="21">
        <v>16458.354912247905</v>
      </c>
      <c r="H93" s="21">
        <v>74577.02174238666</v>
      </c>
    </row>
    <row r="94" spans="4:8" ht="12.75">
      <c r="D94" s="20" t="s">
        <v>28</v>
      </c>
      <c r="E94" s="21">
        <v>987.0456231919642</v>
      </c>
      <c r="F94" s="21">
        <v>1964.1041189110085</v>
      </c>
      <c r="G94" s="21">
        <v>51326.37240598214</v>
      </c>
      <c r="H94" s="21">
        <v>102133.41418337244</v>
      </c>
    </row>
    <row r="95" spans="4:8" ht="12.75">
      <c r="D95" s="20" t="s">
        <v>27</v>
      </c>
      <c r="E95" s="21">
        <v>443.4512302455832</v>
      </c>
      <c r="F95" s="21">
        <v>924.6804434839645</v>
      </c>
      <c r="G95" s="21">
        <v>23059.463972770325</v>
      </c>
      <c r="H95" s="21">
        <v>48083.383061166154</v>
      </c>
    </row>
    <row r="96" spans="4:8" ht="12.75">
      <c r="D96" s="20" t="s">
        <v>21</v>
      </c>
      <c r="E96" s="21">
        <v>0</v>
      </c>
      <c r="F96" s="21">
        <v>2819.1834577117947</v>
      </c>
      <c r="G96" s="21">
        <v>0</v>
      </c>
      <c r="H96" s="21">
        <v>146597.53980101334</v>
      </c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2:8" ht="12.75">
      <c r="B99" s="27" t="s">
        <v>99</v>
      </c>
      <c r="C99" s="28"/>
      <c r="D99" s="28"/>
      <c r="E99" s="21"/>
      <c r="F99" s="21"/>
      <c r="G99" s="21"/>
      <c r="H99" s="21"/>
    </row>
    <row r="100" spans="3:8" s="22" customFormat="1" ht="12.75">
      <c r="C100" s="30" t="s">
        <v>96</v>
      </c>
      <c r="D100" s="31"/>
      <c r="G100" s="21"/>
      <c r="H100" s="21"/>
    </row>
    <row r="101" spans="4:8" ht="12.75">
      <c r="D101" s="20" t="s">
        <v>21</v>
      </c>
      <c r="E101" s="21">
        <v>3309.8517069478016</v>
      </c>
      <c r="F101" s="21">
        <v>0</v>
      </c>
      <c r="G101" s="21">
        <v>191971.3990029725</v>
      </c>
      <c r="H101" s="21">
        <v>0</v>
      </c>
    </row>
    <row r="102" spans="4:8" ht="12.75">
      <c r="D102" s="20" t="s">
        <v>16</v>
      </c>
      <c r="E102" s="21">
        <v>671.9174380608456</v>
      </c>
      <c r="F102" s="21">
        <v>192.48193075058097</v>
      </c>
      <c r="G102" s="21">
        <v>38971.211407529045</v>
      </c>
      <c r="H102" s="21">
        <v>11163.951983533696</v>
      </c>
    </row>
    <row r="103" spans="4:8" ht="12.75">
      <c r="D103" s="20" t="s">
        <v>8</v>
      </c>
      <c r="E103" s="21">
        <v>1331.858138354492</v>
      </c>
      <c r="F103" s="21">
        <v>210.87071299337202</v>
      </c>
      <c r="G103" s="21">
        <v>77247.77202456053</v>
      </c>
      <c r="H103" s="21">
        <v>12230.501353615577</v>
      </c>
    </row>
    <row r="104" spans="4:8" ht="12.75">
      <c r="D104" s="20" t="s">
        <v>17</v>
      </c>
      <c r="E104" s="21">
        <v>1019.1401208737798</v>
      </c>
      <c r="F104" s="21">
        <v>255.90150806340594</v>
      </c>
      <c r="G104" s="21">
        <v>59110.12701067923</v>
      </c>
      <c r="H104" s="21">
        <v>14842.287467677545</v>
      </c>
    </row>
    <row r="105" spans="4:8" ht="12.75">
      <c r="D105" s="20" t="s">
        <v>25</v>
      </c>
      <c r="E105" s="21">
        <v>803.0589937768681</v>
      </c>
      <c r="F105" s="21">
        <v>317.5851586097045</v>
      </c>
      <c r="G105" s="21">
        <v>46577.421639058346</v>
      </c>
      <c r="H105" s="21">
        <v>18419.93919936286</v>
      </c>
    </row>
    <row r="106" spans="4:8" ht="12.75">
      <c r="D106" s="20" t="s">
        <v>23</v>
      </c>
      <c r="E106" s="21">
        <v>453.9854383904551</v>
      </c>
      <c r="F106" s="21">
        <v>197.89697415492049</v>
      </c>
      <c r="G106" s="21">
        <v>26331.155426646397</v>
      </c>
      <c r="H106" s="21">
        <v>11478.024500985388</v>
      </c>
    </row>
    <row r="107" spans="4:8" ht="12.75">
      <c r="D107" s="20" t="s">
        <v>11</v>
      </c>
      <c r="E107" s="21">
        <v>911.4643219248616</v>
      </c>
      <c r="F107" s="21">
        <v>427.5268386844614</v>
      </c>
      <c r="G107" s="21">
        <v>52864.930671641974</v>
      </c>
      <c r="H107" s="21">
        <v>24796.55664369876</v>
      </c>
    </row>
    <row r="108" spans="4:8" ht="12.75">
      <c r="D108" s="20" t="s">
        <v>9</v>
      </c>
      <c r="E108" s="21">
        <v>839.2263908158895</v>
      </c>
      <c r="F108" s="21">
        <v>326.1144659276212</v>
      </c>
      <c r="G108" s="21">
        <v>48675.130667321595</v>
      </c>
      <c r="H108" s="21">
        <v>18914.63902380203</v>
      </c>
    </row>
    <row r="109" spans="4:8" ht="12.75">
      <c r="D109" s="20" t="s">
        <v>10</v>
      </c>
      <c r="E109" s="21">
        <v>1498.7004898556738</v>
      </c>
      <c r="F109" s="21">
        <v>788.0640217557775</v>
      </c>
      <c r="G109" s="21">
        <v>86924.62841162908</v>
      </c>
      <c r="H109" s="21">
        <v>45707.713261835095</v>
      </c>
    </row>
    <row r="110" spans="4:8" ht="12.75">
      <c r="D110" s="20" t="s">
        <v>15</v>
      </c>
      <c r="E110" s="21">
        <v>3158.119747443487</v>
      </c>
      <c r="F110" s="21">
        <v>2101.415663766525</v>
      </c>
      <c r="G110" s="21">
        <v>183170.94535172224</v>
      </c>
      <c r="H110" s="21">
        <v>121882.10849845846</v>
      </c>
    </row>
    <row r="111" spans="4:8" ht="12.75">
      <c r="D111" s="20" t="s">
        <v>6</v>
      </c>
      <c r="E111" s="21">
        <v>1065.0437500807154</v>
      </c>
      <c r="F111" s="21">
        <v>690.8396648227799</v>
      </c>
      <c r="G111" s="21">
        <v>61772.537504681495</v>
      </c>
      <c r="H111" s="21">
        <v>40068.700559721234</v>
      </c>
    </row>
    <row r="112" spans="4:8" ht="12.75">
      <c r="D112" s="20" t="s">
        <v>12</v>
      </c>
      <c r="E112" s="21">
        <v>897.0387785553708</v>
      </c>
      <c r="F112" s="21">
        <v>588.932155605651</v>
      </c>
      <c r="G112" s="21">
        <v>52028.2491562115</v>
      </c>
      <c r="H112" s="21">
        <v>34158.06502512776</v>
      </c>
    </row>
    <row r="113" spans="4:8" ht="12.75">
      <c r="D113" s="20" t="s">
        <v>13</v>
      </c>
      <c r="E113" s="21">
        <v>1736.1360187458324</v>
      </c>
      <c r="F113" s="21">
        <v>1513.858896152409</v>
      </c>
      <c r="G113" s="21">
        <v>100695.88908725829</v>
      </c>
      <c r="H113" s="21">
        <v>87803.81597683972</v>
      </c>
    </row>
    <row r="114" spans="4:8" ht="12.75">
      <c r="D114" s="20" t="s">
        <v>20</v>
      </c>
      <c r="E114" s="21">
        <v>706.7229040661</v>
      </c>
      <c r="F114" s="21">
        <v>658.1558236011275</v>
      </c>
      <c r="G114" s="21">
        <v>40989.9284358338</v>
      </c>
      <c r="H114" s="21">
        <v>38173.0377688654</v>
      </c>
    </row>
    <row r="115" spans="4:8" ht="12.75">
      <c r="D115" s="20" t="s">
        <v>22</v>
      </c>
      <c r="E115" s="21">
        <v>1021.1446655080586</v>
      </c>
      <c r="F115" s="21">
        <v>1414.285590188556</v>
      </c>
      <c r="G115" s="21">
        <v>59226.3905994674</v>
      </c>
      <c r="H115" s="21">
        <v>82028.56423093624</v>
      </c>
    </row>
    <row r="116" spans="4:8" ht="12.75">
      <c r="D116" s="20" t="s">
        <v>24</v>
      </c>
      <c r="E116" s="21">
        <v>236.73392504839552</v>
      </c>
      <c r="F116" s="21">
        <v>275.4013981863307</v>
      </c>
      <c r="G116" s="21">
        <v>13730.56765280694</v>
      </c>
      <c r="H116" s="21">
        <v>15973.281094807182</v>
      </c>
    </row>
    <row r="117" spans="4:8" ht="12.75">
      <c r="D117" s="20" t="s">
        <v>19</v>
      </c>
      <c r="E117" s="21">
        <v>599.8688705909705</v>
      </c>
      <c r="F117" s="21">
        <v>736.9864830321408</v>
      </c>
      <c r="G117" s="21">
        <v>34792.39449427629</v>
      </c>
      <c r="H117" s="21">
        <v>42745.21601586416</v>
      </c>
    </row>
    <row r="118" spans="4:8" ht="12.75">
      <c r="D118" s="20" t="s">
        <v>14</v>
      </c>
      <c r="E118" s="21">
        <v>517.1865600237535</v>
      </c>
      <c r="F118" s="21">
        <v>1246.8354957174408</v>
      </c>
      <c r="G118" s="21">
        <v>29996.8204813777</v>
      </c>
      <c r="H118" s="21">
        <v>72316.45875161157</v>
      </c>
    </row>
    <row r="119" spans="4:8" ht="12.75">
      <c r="D119" s="20" t="s">
        <v>18</v>
      </c>
      <c r="E119" s="21">
        <v>545.4062033051481</v>
      </c>
      <c r="F119" s="21">
        <v>993.7810223006952</v>
      </c>
      <c r="G119" s="21">
        <v>31633.55979169859</v>
      </c>
      <c r="H119" s="21">
        <v>57639.29929344032</v>
      </c>
    </row>
    <row r="120" spans="4:8" ht="12.75">
      <c r="D120" s="20" t="s">
        <v>7</v>
      </c>
      <c r="E120" s="21">
        <v>0</v>
      </c>
      <c r="F120" s="21">
        <v>8385.670658054998</v>
      </c>
      <c r="G120" s="21">
        <v>0</v>
      </c>
      <c r="H120" s="21">
        <v>486368.8981671899</v>
      </c>
    </row>
    <row r="121" spans="5:8" ht="12.75">
      <c r="E121" s="21"/>
      <c r="F121" s="21"/>
      <c r="G121" s="21"/>
      <c r="H121" s="21"/>
    </row>
    <row r="122" spans="3:4" s="22" customFormat="1" ht="12.75">
      <c r="C122" s="30" t="s">
        <v>97</v>
      </c>
      <c r="D122" s="31"/>
    </row>
    <row r="123" spans="4:8" ht="12.75">
      <c r="D123" s="20" t="s">
        <v>7</v>
      </c>
      <c r="E123" s="21">
        <v>8482.256126464965</v>
      </c>
      <c r="F123" s="21">
        <v>0</v>
      </c>
      <c r="G123" s="21">
        <v>491970.85533496796</v>
      </c>
      <c r="H123" s="21">
        <v>0</v>
      </c>
    </row>
    <row r="124" spans="4:8" ht="12.75">
      <c r="D124" s="20" t="s">
        <v>18</v>
      </c>
      <c r="E124" s="21">
        <v>1011.3291644316031</v>
      </c>
      <c r="F124" s="21">
        <v>598.2493090122131</v>
      </c>
      <c r="G124" s="21">
        <v>58657.09153703298</v>
      </c>
      <c r="H124" s="21">
        <v>34698.45992270836</v>
      </c>
    </row>
    <row r="125" spans="4:8" ht="12.75">
      <c r="D125" s="20" t="s">
        <v>14</v>
      </c>
      <c r="E125" s="21">
        <v>1385.96764594547</v>
      </c>
      <c r="F125" s="21">
        <v>424.5549369115571</v>
      </c>
      <c r="G125" s="21">
        <v>80386.12346483726</v>
      </c>
      <c r="H125" s="21">
        <v>24624.18634087031</v>
      </c>
    </row>
    <row r="126" spans="4:8" ht="12.75">
      <c r="D126" s="20" t="s">
        <v>19</v>
      </c>
      <c r="E126" s="21">
        <v>666.944415949205</v>
      </c>
      <c r="F126" s="21">
        <v>620.901402767258</v>
      </c>
      <c r="G126" s="21">
        <v>38682.77612505389</v>
      </c>
      <c r="H126" s="21">
        <v>36012.281360500965</v>
      </c>
    </row>
    <row r="127" spans="4:8" ht="12.75">
      <c r="D127" s="20" t="s">
        <v>24</v>
      </c>
      <c r="E127" s="21">
        <v>202.78310082592043</v>
      </c>
      <c r="F127" s="21">
        <v>209.75363438759894</v>
      </c>
      <c r="G127" s="21">
        <v>11761.419847903384</v>
      </c>
      <c r="H127" s="21">
        <v>12165.710794480738</v>
      </c>
    </row>
    <row r="128" spans="4:8" ht="12.75">
      <c r="D128" s="20" t="s">
        <v>22</v>
      </c>
      <c r="E128" s="21">
        <v>1355.5003873775324</v>
      </c>
      <c r="F128" s="21">
        <v>1077.3358517679885</v>
      </c>
      <c r="G128" s="21">
        <v>78619.02246789688</v>
      </c>
      <c r="H128" s="21">
        <v>62485.47940254334</v>
      </c>
    </row>
    <row r="129" spans="4:8" ht="12.75">
      <c r="D129" s="20" t="s">
        <v>20</v>
      </c>
      <c r="E129" s="21">
        <v>531.7384882825867</v>
      </c>
      <c r="F129" s="21">
        <v>570.3546938475931</v>
      </c>
      <c r="G129" s="21">
        <v>30840.832320390025</v>
      </c>
      <c r="H129" s="21">
        <v>33080.5722431604</v>
      </c>
    </row>
    <row r="130" spans="4:8" ht="12.75">
      <c r="D130" s="20" t="s">
        <v>13</v>
      </c>
      <c r="E130" s="21">
        <v>1484.6773564099665</v>
      </c>
      <c r="F130" s="21">
        <v>1798.521434199593</v>
      </c>
      <c r="G130" s="21">
        <v>86111.28667177806</v>
      </c>
      <c r="H130" s="21">
        <v>104314.24318357639</v>
      </c>
    </row>
    <row r="131" spans="4:8" ht="12.75">
      <c r="D131" s="20" t="s">
        <v>12</v>
      </c>
      <c r="E131" s="21">
        <v>749.4991969334504</v>
      </c>
      <c r="F131" s="21">
        <v>880.5069562248475</v>
      </c>
      <c r="G131" s="21">
        <v>43470.953422140126</v>
      </c>
      <c r="H131" s="21">
        <v>51069.403461041155</v>
      </c>
    </row>
    <row r="132" spans="4:8" ht="12.75">
      <c r="D132" s="20" t="s">
        <v>6</v>
      </c>
      <c r="E132" s="21">
        <v>773.0405217425631</v>
      </c>
      <c r="F132" s="21">
        <v>941.7870523045675</v>
      </c>
      <c r="G132" s="21">
        <v>44836.35026106866</v>
      </c>
      <c r="H132" s="21">
        <v>54623.649033664915</v>
      </c>
    </row>
    <row r="133" spans="4:8" ht="12.75">
      <c r="D133" s="20" t="s">
        <v>15</v>
      </c>
      <c r="E133" s="21">
        <v>2042.4251068574515</v>
      </c>
      <c r="F133" s="21">
        <v>3318.3146023038817</v>
      </c>
      <c r="G133" s="21">
        <v>118460.65619773218</v>
      </c>
      <c r="H133" s="21">
        <v>192462.24693362514</v>
      </c>
    </row>
    <row r="134" spans="4:8" ht="12.75">
      <c r="D134" s="20" t="s">
        <v>10</v>
      </c>
      <c r="E134" s="21">
        <v>778.7201357595693</v>
      </c>
      <c r="F134" s="21">
        <v>1572.3013616571036</v>
      </c>
      <c r="G134" s="21">
        <v>45165.76787405502</v>
      </c>
      <c r="H134" s="21">
        <v>91193.478976112</v>
      </c>
    </row>
    <row r="135" spans="4:8" ht="12.75">
      <c r="D135" s="20" t="s">
        <v>9</v>
      </c>
      <c r="E135" s="21">
        <v>481.2175739128003</v>
      </c>
      <c r="F135" s="21">
        <v>930.1970949983901</v>
      </c>
      <c r="G135" s="21">
        <v>27910.619286942416</v>
      </c>
      <c r="H135" s="21">
        <v>53951.43150990662</v>
      </c>
    </row>
    <row r="136" spans="4:8" ht="12.75">
      <c r="D136" s="20" t="s">
        <v>11</v>
      </c>
      <c r="E136" s="21">
        <v>452.1970980692777</v>
      </c>
      <c r="F136" s="21">
        <v>853.6174029090613</v>
      </c>
      <c r="G136" s="21">
        <v>26227.431688018107</v>
      </c>
      <c r="H136" s="21">
        <v>49509.80936872555</v>
      </c>
    </row>
    <row r="137" spans="4:8" ht="12.75">
      <c r="D137" s="20" t="s">
        <v>23</v>
      </c>
      <c r="E137" s="21">
        <v>241.18873941480575</v>
      </c>
      <c r="F137" s="21">
        <v>457.10135456955356</v>
      </c>
      <c r="G137" s="21">
        <v>13988.946886058733</v>
      </c>
      <c r="H137" s="21">
        <v>26511.878565034105</v>
      </c>
    </row>
    <row r="138" spans="4:8" ht="12.75">
      <c r="D138" s="20" t="s">
        <v>25</v>
      </c>
      <c r="E138" s="21">
        <v>565.1276144994106</v>
      </c>
      <c r="F138" s="21">
        <v>873.3862663319326</v>
      </c>
      <c r="G138" s="21">
        <v>32777.401640965814</v>
      </c>
      <c r="H138" s="21">
        <v>50656.40344725209</v>
      </c>
    </row>
    <row r="139" spans="4:8" ht="12.75">
      <c r="D139" s="20" t="s">
        <v>17</v>
      </c>
      <c r="E139" s="21">
        <v>332.4895295149016</v>
      </c>
      <c r="F139" s="21">
        <v>1017.7731142757949</v>
      </c>
      <c r="G139" s="21">
        <v>19284.392711864293</v>
      </c>
      <c r="H139" s="21">
        <v>59030.840627996105</v>
      </c>
    </row>
    <row r="140" spans="4:8" ht="12.75">
      <c r="D140" s="20" t="s">
        <v>8</v>
      </c>
      <c r="E140" s="21">
        <v>276.22000304159803</v>
      </c>
      <c r="F140" s="21">
        <v>1174.5711392011758</v>
      </c>
      <c r="G140" s="21">
        <v>16020.760176412687</v>
      </c>
      <c r="H140" s="21">
        <v>68125.1260736682</v>
      </c>
    </row>
    <row r="141" spans="4:8" ht="12.75">
      <c r="D141" s="20" t="s">
        <v>28</v>
      </c>
      <c r="E141" s="21">
        <v>906.0116314206726</v>
      </c>
      <c r="F141" s="21">
        <v>1693.6596978932255</v>
      </c>
      <c r="G141" s="21">
        <v>52548.67462239901</v>
      </c>
      <c r="H141" s="21">
        <v>98232.26247780707</v>
      </c>
    </row>
    <row r="142" spans="4:8" ht="12.75">
      <c r="D142" s="20" t="s">
        <v>27</v>
      </c>
      <c r="E142" s="21">
        <v>505.5309402274041</v>
      </c>
      <c r="F142" s="21">
        <v>992.1090828688964</v>
      </c>
      <c r="G142" s="21">
        <v>29320.794533189437</v>
      </c>
      <c r="H142" s="21">
        <v>57542.32680639599</v>
      </c>
    </row>
    <row r="143" spans="4:8" ht="12.75">
      <c r="D143" s="20" t="s">
        <v>21</v>
      </c>
      <c r="E143" s="21">
        <v>0</v>
      </c>
      <c r="F143" s="21">
        <v>3219.8683886489225</v>
      </c>
      <c r="G143" s="21">
        <v>0</v>
      </c>
      <c r="H143" s="21">
        <v>186752.36654163752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pane ySplit="4" topLeftCell="BM5" activePane="bottomLeft" state="frozen"/>
      <selection pane="topLeft" activeCell="A1" sqref="A1"/>
      <selection pane="bottomLeft" activeCell="A10" sqref="A10"/>
    </sheetView>
  </sheetViews>
  <sheetFormatPr defaultColWidth="9.00390625" defaultRowHeight="11.25"/>
  <cols>
    <col min="1" max="3" width="6.375" style="20" customWidth="1"/>
    <col min="4" max="4" width="33.375" style="20" customWidth="1"/>
    <col min="5" max="6" width="10.375" style="21" customWidth="1"/>
    <col min="7" max="8" width="10.625" style="21" customWidth="1"/>
    <col min="9" max="9" width="34.00390625" style="20" customWidth="1"/>
    <col min="10" max="16384" width="10.25390625" style="20" customWidth="1"/>
  </cols>
  <sheetData>
    <row r="1" spans="1:7" ht="12.75">
      <c r="A1" s="16" t="s">
        <v>92</v>
      </c>
      <c r="B1" s="17"/>
      <c r="C1" s="17"/>
      <c r="D1" s="17"/>
      <c r="E1" s="29"/>
      <c r="G1" s="29"/>
    </row>
    <row r="2" spans="1:9" s="22" customFormat="1" ht="12.75">
      <c r="A2" s="16" t="s">
        <v>108</v>
      </c>
      <c r="B2" s="17"/>
      <c r="C2" s="17"/>
      <c r="D2" s="17"/>
      <c r="I2" s="32" t="s">
        <v>111</v>
      </c>
    </row>
    <row r="3" spans="5:9" s="22" customFormat="1" ht="12.75">
      <c r="E3" s="64" t="s">
        <v>93</v>
      </c>
      <c r="F3" s="66"/>
      <c r="G3" s="64" t="s">
        <v>109</v>
      </c>
      <c r="H3" s="66"/>
      <c r="I3" s="32" t="s">
        <v>112</v>
      </c>
    </row>
    <row r="4" spans="1:9" s="22" customFormat="1" ht="12.75">
      <c r="A4" s="33" t="s">
        <v>100</v>
      </c>
      <c r="B4" s="34"/>
      <c r="C4" s="35"/>
      <c r="D4" s="22" t="s">
        <v>83</v>
      </c>
      <c r="E4" s="25" t="s">
        <v>0</v>
      </c>
      <c r="F4" s="26" t="s">
        <v>1</v>
      </c>
      <c r="G4" s="25" t="s">
        <v>0</v>
      </c>
      <c r="H4" s="26" t="s">
        <v>1</v>
      </c>
      <c r="I4" s="32" t="s">
        <v>113</v>
      </c>
    </row>
    <row r="5" spans="2:8" s="22" customFormat="1" ht="12.75">
      <c r="B5" s="27" t="s">
        <v>95</v>
      </c>
      <c r="C5" s="28"/>
      <c r="E5" s="21"/>
      <c r="F5" s="21"/>
      <c r="G5" s="21"/>
      <c r="H5" s="21"/>
    </row>
    <row r="6" spans="3:8" s="22" customFormat="1" ht="12.75">
      <c r="C6" s="30" t="s">
        <v>101</v>
      </c>
      <c r="D6" s="31"/>
      <c r="E6" s="21"/>
      <c r="F6" s="21"/>
      <c r="G6" s="21"/>
      <c r="H6" s="21"/>
    </row>
    <row r="7" spans="3:8" s="22" customFormat="1" ht="12.75">
      <c r="C7" s="36"/>
      <c r="D7" s="37" t="s">
        <v>50</v>
      </c>
      <c r="E7" s="38">
        <v>3846.1019905874127</v>
      </c>
      <c r="F7" s="38">
        <v>0</v>
      </c>
      <c r="G7" s="38">
        <v>980756.0075997902</v>
      </c>
      <c r="H7" s="38">
        <v>0</v>
      </c>
    </row>
    <row r="8" spans="3:8" s="22" customFormat="1" ht="12.75">
      <c r="C8" s="36"/>
      <c r="D8" s="37" t="s">
        <v>49</v>
      </c>
      <c r="E8" s="38">
        <v>2500.4946045948113</v>
      </c>
      <c r="F8" s="38">
        <v>125.59068322605751</v>
      </c>
      <c r="G8" s="38">
        <v>637626.1241716769</v>
      </c>
      <c r="H8" s="38">
        <v>32025.624222644663</v>
      </c>
    </row>
    <row r="9" spans="4:8" ht="12.75">
      <c r="D9" s="20" t="s">
        <v>38</v>
      </c>
      <c r="E9" s="21">
        <v>11532.366383879917</v>
      </c>
      <c r="F9" s="21">
        <v>0</v>
      </c>
      <c r="G9" s="21">
        <v>2940753.4278893787</v>
      </c>
      <c r="H9" s="21">
        <v>0</v>
      </c>
    </row>
    <row r="10" spans="4:8" ht="12.75">
      <c r="D10" s="20" t="s">
        <v>41</v>
      </c>
      <c r="E10" s="21">
        <v>6604.232072190698</v>
      </c>
      <c r="F10" s="21">
        <v>546.0207341020379</v>
      </c>
      <c r="G10" s="21">
        <v>1684079.178408628</v>
      </c>
      <c r="H10" s="21">
        <v>139235.28719601966</v>
      </c>
    </row>
    <row r="11" spans="4:8" ht="12.75">
      <c r="D11" s="20" t="s">
        <v>35</v>
      </c>
      <c r="E11" s="21">
        <v>3575.4665578827044</v>
      </c>
      <c r="F11" s="21">
        <v>2278.9977154020107</v>
      </c>
      <c r="G11" s="21">
        <v>911743.9722600896</v>
      </c>
      <c r="H11" s="21">
        <v>581144.4174275127</v>
      </c>
    </row>
    <row r="12" spans="4:8" ht="12.75">
      <c r="D12" s="20" t="s">
        <v>36</v>
      </c>
      <c r="E12" s="21">
        <v>2968.252803377967</v>
      </c>
      <c r="F12" s="21">
        <v>1303.2529269541476</v>
      </c>
      <c r="G12" s="21">
        <v>756904.4648613817</v>
      </c>
      <c r="H12" s="21">
        <v>332329.49637330766</v>
      </c>
    </row>
    <row r="13" spans="4:8" ht="12.75">
      <c r="D13" s="20" t="s">
        <v>37</v>
      </c>
      <c r="E13" s="21">
        <v>2266.618353370346</v>
      </c>
      <c r="F13" s="21">
        <v>1935.3227738802889</v>
      </c>
      <c r="G13" s="21">
        <v>577987.6801094383</v>
      </c>
      <c r="H13" s="21">
        <v>493507.3073394737</v>
      </c>
    </row>
    <row r="14" spans="4:8" ht="12.75">
      <c r="D14" s="20" t="s">
        <v>44</v>
      </c>
      <c r="E14" s="21">
        <v>2225.4071105817943</v>
      </c>
      <c r="F14" s="21">
        <v>1162.445287787433</v>
      </c>
      <c r="G14" s="21">
        <v>567478.8131983576</v>
      </c>
      <c r="H14" s="21">
        <v>296423.54838579544</v>
      </c>
    </row>
    <row r="15" spans="4:8" ht="12.75">
      <c r="D15" s="20" t="s">
        <v>43</v>
      </c>
      <c r="E15" s="21">
        <v>2776.2814445654735</v>
      </c>
      <c r="F15" s="21">
        <v>1735.584530173431</v>
      </c>
      <c r="G15" s="21">
        <v>707951.7683641957</v>
      </c>
      <c r="H15" s="21">
        <v>442574.0551942249</v>
      </c>
    </row>
    <row r="16" spans="4:8" ht="12.75">
      <c r="D16" s="20" t="s">
        <v>42</v>
      </c>
      <c r="E16" s="21">
        <v>1841.986054257927</v>
      </c>
      <c r="F16" s="21">
        <v>1775.2192730499874</v>
      </c>
      <c r="G16" s="21">
        <v>469706.44383577135</v>
      </c>
      <c r="H16" s="21">
        <v>452680.9146277468</v>
      </c>
    </row>
    <row r="17" spans="4:8" ht="12.75">
      <c r="D17" s="20" t="s">
        <v>46</v>
      </c>
      <c r="E17" s="21">
        <v>2409.3327185000558</v>
      </c>
      <c r="F17" s="21">
        <v>4803.542655108964</v>
      </c>
      <c r="G17" s="21">
        <v>614379.8432175142</v>
      </c>
      <c r="H17" s="21">
        <v>1224903.3770527858</v>
      </c>
    </row>
    <row r="18" spans="4:8" ht="12.75">
      <c r="D18" s="20" t="s">
        <v>45</v>
      </c>
      <c r="E18" s="21">
        <v>3425.766742992232</v>
      </c>
      <c r="F18" s="21">
        <v>3336.4181819266805</v>
      </c>
      <c r="G18" s="21">
        <v>873570.5194630192</v>
      </c>
      <c r="H18" s="21">
        <v>850786.6363913035</v>
      </c>
    </row>
    <row r="19" spans="4:8" ht="12.75">
      <c r="D19" s="20" t="s">
        <v>7</v>
      </c>
      <c r="E19" s="21">
        <v>7515.787221370279</v>
      </c>
      <c r="F19" s="21">
        <v>13057.48140978015</v>
      </c>
      <c r="G19" s="21">
        <v>1916525.7414494213</v>
      </c>
      <c r="H19" s="21">
        <v>3329657.759493938</v>
      </c>
    </row>
    <row r="20" spans="4:8" ht="12.75">
      <c r="D20" s="20" t="s">
        <v>39</v>
      </c>
      <c r="E20" s="21">
        <v>2851.363016906762</v>
      </c>
      <c r="F20" s="21">
        <v>6851.078788308074</v>
      </c>
      <c r="G20" s="21">
        <v>727097.5693112244</v>
      </c>
      <c r="H20" s="21">
        <v>1747025.091018559</v>
      </c>
    </row>
    <row r="21" spans="4:8" ht="12.75">
      <c r="D21" s="20" t="s">
        <v>34</v>
      </c>
      <c r="E21" s="21">
        <v>1167.8874164026256</v>
      </c>
      <c r="F21" s="21">
        <v>3070.574055480907</v>
      </c>
      <c r="G21" s="21">
        <v>297811.29118266946</v>
      </c>
      <c r="H21" s="21">
        <v>782996.3841476314</v>
      </c>
    </row>
    <row r="22" spans="4:8" ht="12.75">
      <c r="D22" s="20" t="s">
        <v>40</v>
      </c>
      <c r="E22" s="21">
        <v>0</v>
      </c>
      <c r="F22" s="21">
        <v>15525.815476280837</v>
      </c>
      <c r="G22" s="21">
        <v>0</v>
      </c>
      <c r="H22" s="21">
        <v>3959082.946451613</v>
      </c>
    </row>
    <row r="23" spans="7:8" ht="12.75">
      <c r="G23" s="39"/>
      <c r="H23" s="39"/>
    </row>
    <row r="24" spans="3:8" s="22" customFormat="1" ht="12.75">
      <c r="C24" s="30" t="s">
        <v>102</v>
      </c>
      <c r="D24" s="31"/>
      <c r="E24" s="21"/>
      <c r="F24" s="21"/>
      <c r="G24" s="21"/>
      <c r="H24" s="21"/>
    </row>
    <row r="25" spans="4:8" ht="12.75">
      <c r="D25" s="20" t="s">
        <v>40</v>
      </c>
      <c r="E25" s="21">
        <v>14460.42389395263</v>
      </c>
      <c r="F25" s="21">
        <v>0</v>
      </c>
      <c r="G25" s="21">
        <v>3687408.0929579204</v>
      </c>
      <c r="H25" s="21">
        <v>0</v>
      </c>
    </row>
    <row r="26" spans="4:8" ht="12.75">
      <c r="D26" s="20" t="s">
        <v>34</v>
      </c>
      <c r="E26" s="21">
        <v>3271.5811228730927</v>
      </c>
      <c r="F26" s="21">
        <v>874.6148698815739</v>
      </c>
      <c r="G26" s="21">
        <v>834253.1863326387</v>
      </c>
      <c r="H26" s="21">
        <v>223026.79181980135</v>
      </c>
    </row>
    <row r="27" spans="4:8" ht="12.75">
      <c r="D27" s="20" t="s">
        <v>39</v>
      </c>
      <c r="E27" s="21">
        <v>7626.765147426133</v>
      </c>
      <c r="F27" s="21">
        <v>2183.6204730298</v>
      </c>
      <c r="G27" s="21">
        <v>1944825.1125936639</v>
      </c>
      <c r="H27" s="21">
        <v>556823.2206225989</v>
      </c>
    </row>
    <row r="28" spans="4:8" ht="12.75">
      <c r="D28" s="20" t="s">
        <v>7</v>
      </c>
      <c r="E28" s="21">
        <v>12542.323847492593</v>
      </c>
      <c r="F28" s="21">
        <v>7586.611628062048</v>
      </c>
      <c r="G28" s="21">
        <v>3198292.581110611</v>
      </c>
      <c r="H28" s="21">
        <v>1934585.9651558222</v>
      </c>
    </row>
    <row r="29" spans="4:8" ht="12.75">
      <c r="D29" s="20" t="s">
        <v>45</v>
      </c>
      <c r="E29" s="21">
        <v>3697.5408884347517</v>
      </c>
      <c r="F29" s="21">
        <v>4006.9518205334593</v>
      </c>
      <c r="G29" s="21">
        <v>942872.9265508617</v>
      </c>
      <c r="H29" s="21">
        <v>1021772.7142360321</v>
      </c>
    </row>
    <row r="30" spans="4:8" ht="12.75">
      <c r="D30" s="20" t="s">
        <v>46</v>
      </c>
      <c r="E30" s="21">
        <v>5619.22484440673</v>
      </c>
      <c r="F30" s="21">
        <v>3422.983641328616</v>
      </c>
      <c r="G30" s="21">
        <v>1432902.3353237163</v>
      </c>
      <c r="H30" s="21">
        <v>872860.8285387971</v>
      </c>
    </row>
    <row r="31" spans="4:8" ht="12.75">
      <c r="D31" s="20" t="s">
        <v>42</v>
      </c>
      <c r="E31" s="21">
        <v>2184.502062085572</v>
      </c>
      <c r="F31" s="21">
        <v>1763.7279312798835</v>
      </c>
      <c r="G31" s="21">
        <v>557048.0258318209</v>
      </c>
      <c r="H31" s="21">
        <v>449750.6224763703</v>
      </c>
    </row>
    <row r="32" spans="4:8" ht="12.75">
      <c r="D32" s="20" t="s">
        <v>43</v>
      </c>
      <c r="E32" s="21">
        <v>2012.1096958834303</v>
      </c>
      <c r="F32" s="21">
        <v>2665.3273684712494</v>
      </c>
      <c r="G32" s="21">
        <v>513087.97245027474</v>
      </c>
      <c r="H32" s="21">
        <v>679658.4789601685</v>
      </c>
    </row>
    <row r="33" spans="4:8" ht="12.75">
      <c r="D33" s="20" t="s">
        <v>44</v>
      </c>
      <c r="E33" s="21">
        <v>1298.1352876667293</v>
      </c>
      <c r="F33" s="21">
        <v>2374.4888403450022</v>
      </c>
      <c r="G33" s="21">
        <v>331024.49835501594</v>
      </c>
      <c r="H33" s="21">
        <v>605494.6542879755</v>
      </c>
    </row>
    <row r="34" spans="4:8" ht="12.75">
      <c r="D34" s="20" t="s">
        <v>37</v>
      </c>
      <c r="E34" s="21">
        <v>2177.232504474638</v>
      </c>
      <c r="F34" s="21">
        <v>2306.9727534585522</v>
      </c>
      <c r="G34" s="21">
        <v>555194.2886410328</v>
      </c>
      <c r="H34" s="21">
        <v>588278.0521319308</v>
      </c>
    </row>
    <row r="35" spans="4:8" ht="12.75">
      <c r="D35" s="20" t="s">
        <v>36</v>
      </c>
      <c r="E35" s="21">
        <v>1423.7947835128687</v>
      </c>
      <c r="F35" s="21">
        <v>2842.427257919553</v>
      </c>
      <c r="G35" s="21">
        <v>363067.6697957815</v>
      </c>
      <c r="H35" s="21">
        <v>724818.950769486</v>
      </c>
    </row>
    <row r="36" spans="4:8" ht="12.75">
      <c r="D36" s="20" t="s">
        <v>35</v>
      </c>
      <c r="E36" s="21">
        <v>2295.622442709844</v>
      </c>
      <c r="F36" s="21">
        <v>4152.758698031199</v>
      </c>
      <c r="G36" s="21">
        <v>585383.7228910102</v>
      </c>
      <c r="H36" s="21">
        <v>1058953.4679979556</v>
      </c>
    </row>
    <row r="37" spans="4:8" ht="12.75">
      <c r="D37" s="20" t="s">
        <v>41</v>
      </c>
      <c r="E37" s="21">
        <v>811.5941818492391</v>
      </c>
      <c r="F37" s="21">
        <v>7713.45324951968</v>
      </c>
      <c r="G37" s="21">
        <v>206956.51637155598</v>
      </c>
      <c r="H37" s="21">
        <v>1966930.5786275184</v>
      </c>
    </row>
    <row r="38" spans="4:8" ht="12.75">
      <c r="D38" s="20" t="s">
        <v>38</v>
      </c>
      <c r="E38" s="21">
        <v>0</v>
      </c>
      <c r="F38" s="21">
        <v>11503.183141907579</v>
      </c>
      <c r="G38" s="21">
        <v>0</v>
      </c>
      <c r="H38" s="21">
        <v>2933311.7011864325</v>
      </c>
    </row>
    <row r="39" spans="4:8" ht="12.75">
      <c r="D39" s="37" t="s">
        <v>49</v>
      </c>
      <c r="E39" s="38">
        <v>231.13025955246653</v>
      </c>
      <c r="F39" s="38">
        <v>2508.0727678440367</v>
      </c>
      <c r="G39" s="38">
        <v>58938.21618587896</v>
      </c>
      <c r="H39" s="38">
        <v>639558.5558002293</v>
      </c>
    </row>
    <row r="40" spans="4:8" ht="12.75">
      <c r="D40" s="37" t="s">
        <v>50</v>
      </c>
      <c r="E40" s="38">
        <v>0</v>
      </c>
      <c r="F40" s="38">
        <v>3746.786520708487</v>
      </c>
      <c r="G40" s="38">
        <v>0</v>
      </c>
      <c r="H40" s="38">
        <v>955430.5627806642</v>
      </c>
    </row>
    <row r="41" spans="5:8" s="22" customFormat="1" ht="12.75">
      <c r="E41" s="21"/>
      <c r="F41" s="21"/>
      <c r="G41" s="39"/>
      <c r="H41" s="39"/>
    </row>
    <row r="42" spans="5:8" s="22" customFormat="1" ht="12.75">
      <c r="E42" s="21"/>
      <c r="F42" s="21"/>
      <c r="G42" s="21"/>
      <c r="H42" s="21"/>
    </row>
    <row r="43" spans="2:8" s="22" customFormat="1" ht="12.75">
      <c r="B43" s="27" t="s">
        <v>98</v>
      </c>
      <c r="C43" s="28"/>
      <c r="D43" s="28"/>
      <c r="E43" s="21"/>
      <c r="F43" s="21"/>
      <c r="G43" s="21"/>
      <c r="H43" s="21"/>
    </row>
    <row r="44" spans="3:8" s="22" customFormat="1" ht="12.75">
      <c r="C44" s="30" t="s">
        <v>101</v>
      </c>
      <c r="D44" s="31"/>
      <c r="E44" s="21"/>
      <c r="F44" s="21"/>
      <c r="G44" s="21"/>
      <c r="H44" s="21"/>
    </row>
    <row r="45" spans="3:8" s="22" customFormat="1" ht="12.75">
      <c r="C45" s="36"/>
      <c r="D45" s="37" t="s">
        <v>50</v>
      </c>
      <c r="E45" s="38">
        <v>2195.0871618842207</v>
      </c>
      <c r="F45" s="38">
        <v>0</v>
      </c>
      <c r="G45" s="38">
        <v>114144.53241797947</v>
      </c>
      <c r="H45" s="38">
        <v>0</v>
      </c>
    </row>
    <row r="46" spans="3:8" s="22" customFormat="1" ht="12.75">
      <c r="C46" s="36"/>
      <c r="D46" s="37" t="s">
        <v>49</v>
      </c>
      <c r="E46" s="38">
        <v>1239.2022423203873</v>
      </c>
      <c r="F46" s="38">
        <v>90.57249682903549</v>
      </c>
      <c r="G46" s="38">
        <v>64438.51660066014</v>
      </c>
      <c r="H46" s="38">
        <v>4709.769835109845</v>
      </c>
    </row>
    <row r="47" spans="4:8" ht="12.75">
      <c r="D47" s="20" t="s">
        <v>38</v>
      </c>
      <c r="E47" s="21">
        <v>8275.211016770485</v>
      </c>
      <c r="F47" s="21">
        <v>0</v>
      </c>
      <c r="G47" s="21">
        <v>430310.9728720652</v>
      </c>
      <c r="H47" s="21">
        <v>0</v>
      </c>
    </row>
    <row r="48" spans="4:8" ht="12.75">
      <c r="D48" s="20" t="s">
        <v>41</v>
      </c>
      <c r="E48" s="21">
        <v>5220.236728334796</v>
      </c>
      <c r="F48" s="21">
        <v>494.716634021666</v>
      </c>
      <c r="G48" s="21">
        <v>271452.3098734094</v>
      </c>
      <c r="H48" s="21">
        <v>25725.26496912663</v>
      </c>
    </row>
    <row r="49" spans="4:8" ht="12.75">
      <c r="D49" s="20" t="s">
        <v>35</v>
      </c>
      <c r="E49" s="21">
        <v>3312.7568828489793</v>
      </c>
      <c r="F49" s="21">
        <v>1956.0505833365085</v>
      </c>
      <c r="G49" s="21">
        <v>172263.35790814692</v>
      </c>
      <c r="H49" s="21">
        <v>101714.63033349844</v>
      </c>
    </row>
    <row r="50" spans="4:8" ht="12.75">
      <c r="D50" s="20" t="s">
        <v>36</v>
      </c>
      <c r="E50" s="21">
        <v>2322.270413170268</v>
      </c>
      <c r="F50" s="21">
        <v>1016.1446273605872</v>
      </c>
      <c r="G50" s="21">
        <v>120758.06148485394</v>
      </c>
      <c r="H50" s="21">
        <v>52839.52062275053</v>
      </c>
    </row>
    <row r="51" spans="4:8" ht="12.75">
      <c r="D51" s="20" t="s">
        <v>37</v>
      </c>
      <c r="E51" s="21">
        <v>1810.0458195196693</v>
      </c>
      <c r="F51" s="21">
        <v>1544.2504605288223</v>
      </c>
      <c r="G51" s="21">
        <v>94122.3826150228</v>
      </c>
      <c r="H51" s="21">
        <v>80301.02394749876</v>
      </c>
    </row>
    <row r="52" spans="4:8" ht="12.75">
      <c r="D52" s="20" t="s">
        <v>44</v>
      </c>
      <c r="E52" s="21">
        <v>1212.6360488815255</v>
      </c>
      <c r="F52" s="21">
        <v>839.7383585362137</v>
      </c>
      <c r="G52" s="21">
        <v>63057.07454183933</v>
      </c>
      <c r="H52" s="21">
        <v>43666.39464388311</v>
      </c>
    </row>
    <row r="53" spans="4:8" ht="12.75">
      <c r="D53" s="20" t="s">
        <v>43</v>
      </c>
      <c r="E53" s="21">
        <v>1979.859407632096</v>
      </c>
      <c r="F53" s="21">
        <v>1295.5009268868823</v>
      </c>
      <c r="G53" s="21">
        <v>102952.68919686899</v>
      </c>
      <c r="H53" s="21">
        <v>67366.04819811787</v>
      </c>
    </row>
    <row r="54" spans="4:8" ht="12.75">
      <c r="D54" s="20" t="s">
        <v>42</v>
      </c>
      <c r="E54" s="21">
        <v>1359.6222366247407</v>
      </c>
      <c r="F54" s="21">
        <v>1313.3084997650524</v>
      </c>
      <c r="G54" s="21">
        <v>70700.35630448652</v>
      </c>
      <c r="H54" s="21">
        <v>68292.04198778272</v>
      </c>
    </row>
    <row r="55" spans="4:8" ht="12.75">
      <c r="D55" s="20" t="s">
        <v>46</v>
      </c>
      <c r="E55" s="21">
        <v>1507.1057761678894</v>
      </c>
      <c r="F55" s="21">
        <v>3350.416365213624</v>
      </c>
      <c r="G55" s="21">
        <v>78369.50036073025</v>
      </c>
      <c r="H55" s="21">
        <v>174221.65099110847</v>
      </c>
    </row>
    <row r="56" spans="4:8" ht="12.75">
      <c r="D56" s="20" t="s">
        <v>45</v>
      </c>
      <c r="E56" s="21">
        <v>3244.864030375312</v>
      </c>
      <c r="F56" s="21">
        <v>2860.7944073483045</v>
      </c>
      <c r="G56" s="21">
        <v>168732.9295795162</v>
      </c>
      <c r="H56" s="21">
        <v>148761.3091821118</v>
      </c>
    </row>
    <row r="57" spans="4:8" ht="12.75">
      <c r="D57" s="20" t="s">
        <v>7</v>
      </c>
      <c r="E57" s="21">
        <v>3060.381193068976</v>
      </c>
      <c r="F57" s="21">
        <v>8901.741013126844</v>
      </c>
      <c r="G57" s="21">
        <v>159139.82203958672</v>
      </c>
      <c r="H57" s="21">
        <v>462890.5326825959</v>
      </c>
    </row>
    <row r="58" spans="4:8" ht="12.75">
      <c r="D58" s="20" t="s">
        <v>39</v>
      </c>
      <c r="E58" s="21">
        <v>1032.5093754336976</v>
      </c>
      <c r="F58" s="21">
        <v>5521.705597088489</v>
      </c>
      <c r="G58" s="21">
        <v>53690.48752255227</v>
      </c>
      <c r="H58" s="21">
        <v>287128.6910486014</v>
      </c>
    </row>
    <row r="59" spans="4:8" ht="12.75">
      <c r="D59" s="20" t="s">
        <v>34</v>
      </c>
      <c r="E59" s="21">
        <v>364.77522866052095</v>
      </c>
      <c r="F59" s="21">
        <v>1479.827382299656</v>
      </c>
      <c r="G59" s="21">
        <v>18968.31189034709</v>
      </c>
      <c r="H59" s="21">
        <v>76951.02387958212</v>
      </c>
    </row>
    <row r="60" spans="4:8" ht="12.75">
      <c r="D60" s="20" t="s">
        <v>40</v>
      </c>
      <c r="E60" s="21">
        <v>0</v>
      </c>
      <c r="F60" s="21">
        <v>7471.796209351876</v>
      </c>
      <c r="G60" s="21">
        <v>0</v>
      </c>
      <c r="H60" s="21">
        <v>388533.40288629755</v>
      </c>
    </row>
    <row r="61" spans="7:8" ht="12.75">
      <c r="G61" s="39"/>
      <c r="H61" s="39"/>
    </row>
    <row r="62" spans="3:8" s="22" customFormat="1" ht="12.75">
      <c r="C62" s="30" t="s">
        <v>102</v>
      </c>
      <c r="D62" s="31"/>
      <c r="E62" s="21"/>
      <c r="F62" s="21"/>
      <c r="G62" s="21"/>
      <c r="H62" s="21"/>
    </row>
    <row r="63" spans="4:8" ht="12.75">
      <c r="D63" s="20" t="s">
        <v>40</v>
      </c>
      <c r="E63" s="21">
        <v>6717.654202476635</v>
      </c>
      <c r="F63" s="21">
        <v>0</v>
      </c>
      <c r="G63" s="21">
        <v>349318.01852878503</v>
      </c>
      <c r="H63" s="21">
        <v>0</v>
      </c>
    </row>
    <row r="64" spans="4:8" ht="12.75">
      <c r="D64" s="20" t="s">
        <v>34</v>
      </c>
      <c r="E64" s="21">
        <v>1563.027770628497</v>
      </c>
      <c r="F64" s="21">
        <v>259.1363862534015</v>
      </c>
      <c r="G64" s="21">
        <v>81277.44407268183</v>
      </c>
      <c r="H64" s="21">
        <v>13475.092085176879</v>
      </c>
    </row>
    <row r="65" spans="4:8" ht="12.75">
      <c r="D65" s="20" t="s">
        <v>39</v>
      </c>
      <c r="E65" s="21">
        <v>5944.628769192392</v>
      </c>
      <c r="F65" s="21">
        <v>809.3420120576561</v>
      </c>
      <c r="G65" s="21">
        <v>309120.69599800435</v>
      </c>
      <c r="H65" s="21">
        <v>42085.78462699812</v>
      </c>
    </row>
    <row r="66" spans="4:8" ht="12.75">
      <c r="D66" s="20" t="s">
        <v>7</v>
      </c>
      <c r="E66" s="21">
        <v>8211.109550079584</v>
      </c>
      <c r="F66" s="21">
        <v>3202.7270975611004</v>
      </c>
      <c r="G66" s="21">
        <v>426977.69660413836</v>
      </c>
      <c r="H66" s="21">
        <v>166541.80907317722</v>
      </c>
    </row>
    <row r="67" spans="4:8" ht="12.75">
      <c r="D67" s="20" t="s">
        <v>45</v>
      </c>
      <c r="E67" s="21">
        <v>3201.530893449165</v>
      </c>
      <c r="F67" s="21">
        <v>3430.753862730784</v>
      </c>
      <c r="G67" s="21">
        <v>166479.60645935658</v>
      </c>
      <c r="H67" s="21">
        <v>178399.20086200075</v>
      </c>
    </row>
    <row r="68" spans="4:8" ht="12.75">
      <c r="D68" s="20" t="s">
        <v>46</v>
      </c>
      <c r="E68" s="21">
        <v>3788.263303865856</v>
      </c>
      <c r="F68" s="21">
        <v>2275.2214674067523</v>
      </c>
      <c r="G68" s="21">
        <v>196989.69180102448</v>
      </c>
      <c r="H68" s="21">
        <v>118311.5163051511</v>
      </c>
    </row>
    <row r="69" spans="4:8" ht="12.75">
      <c r="D69" s="20" t="s">
        <v>42</v>
      </c>
      <c r="E69" s="21">
        <v>1597.8539561585587</v>
      </c>
      <c r="F69" s="21">
        <v>1081.3260291197237</v>
      </c>
      <c r="G69" s="21">
        <v>83088.40572024505</v>
      </c>
      <c r="H69" s="21">
        <v>56228.95351422563</v>
      </c>
    </row>
    <row r="70" spans="4:8" ht="12.75">
      <c r="D70" s="20" t="s">
        <v>43</v>
      </c>
      <c r="E70" s="21">
        <v>1359.1681520328257</v>
      </c>
      <c r="F70" s="21">
        <v>1805.787636718546</v>
      </c>
      <c r="G70" s="21">
        <v>70676.74390570694</v>
      </c>
      <c r="H70" s="21">
        <v>93900.95710936439</v>
      </c>
    </row>
    <row r="71" spans="4:8" ht="12.75">
      <c r="D71" s="20" t="s">
        <v>44</v>
      </c>
      <c r="E71" s="21">
        <v>864.0962481945076</v>
      </c>
      <c r="F71" s="21">
        <v>1152.698913423904</v>
      </c>
      <c r="G71" s="21">
        <v>44933.004906114395</v>
      </c>
      <c r="H71" s="21">
        <v>59940.34349804301</v>
      </c>
    </row>
    <row r="72" spans="4:8" ht="12.75">
      <c r="D72" s="20" t="s">
        <v>37</v>
      </c>
      <c r="E72" s="21">
        <v>1602.6813095004272</v>
      </c>
      <c r="F72" s="21">
        <v>1612.0612364643425</v>
      </c>
      <c r="G72" s="21">
        <v>83339.42809402221</v>
      </c>
      <c r="H72" s="21">
        <v>83827.18429614582</v>
      </c>
    </row>
    <row r="73" spans="4:8" ht="12.75">
      <c r="D73" s="20" t="s">
        <v>36</v>
      </c>
      <c r="E73" s="21">
        <v>1099.5638167589948</v>
      </c>
      <c r="F73" s="21">
        <v>2301.641359252851</v>
      </c>
      <c r="G73" s="21">
        <v>57177.318471467726</v>
      </c>
      <c r="H73" s="21">
        <v>119685.35068114825</v>
      </c>
    </row>
    <row r="74" spans="4:8" ht="12.75">
      <c r="D74" s="20" t="s">
        <v>35</v>
      </c>
      <c r="E74" s="21">
        <v>1939.5232982441585</v>
      </c>
      <c r="F74" s="21">
        <v>3278.8595721694846</v>
      </c>
      <c r="G74" s="21">
        <v>100855.21150869624</v>
      </c>
      <c r="H74" s="21">
        <v>170500.6977528132</v>
      </c>
    </row>
    <row r="75" spans="4:8" ht="12.75">
      <c r="D75" s="20" t="s">
        <v>41</v>
      </c>
      <c r="E75" s="21">
        <v>702.1117249451337</v>
      </c>
      <c r="F75" s="21">
        <v>6184.755575982539</v>
      </c>
      <c r="G75" s="21">
        <v>36509.80969714695</v>
      </c>
      <c r="H75" s="21">
        <v>321607.28995109204</v>
      </c>
    </row>
    <row r="76" spans="4:8" ht="12.75">
      <c r="D76" s="20" t="s">
        <v>38</v>
      </c>
      <c r="E76" s="21">
        <v>0</v>
      </c>
      <c r="F76" s="21">
        <v>7782.864218522756</v>
      </c>
      <c r="G76" s="21">
        <v>0</v>
      </c>
      <c r="H76" s="21">
        <v>404708.93936318334</v>
      </c>
    </row>
    <row r="77" spans="4:8" ht="12.75">
      <c r="D77" s="37" t="s">
        <v>49</v>
      </c>
      <c r="E77" s="38">
        <v>180.56600383881852</v>
      </c>
      <c r="F77" s="38">
        <v>1267.5989863331624</v>
      </c>
      <c r="G77" s="38">
        <v>9389.432199618563</v>
      </c>
      <c r="H77" s="38">
        <v>65915.14728932445</v>
      </c>
    </row>
    <row r="78" spans="4:8" ht="12.75">
      <c r="D78" s="37" t="s">
        <v>50</v>
      </c>
      <c r="E78" s="38">
        <v>0</v>
      </c>
      <c r="F78" s="38">
        <v>2327.0046453685486</v>
      </c>
      <c r="G78" s="38">
        <v>0</v>
      </c>
      <c r="H78" s="38">
        <v>121004.24155916453</v>
      </c>
    </row>
    <row r="79" spans="7:8" ht="12.75">
      <c r="G79" s="39"/>
      <c r="H79" s="39"/>
    </row>
    <row r="81" spans="2:4" ht="12.75">
      <c r="B81" s="27" t="s">
        <v>99</v>
      </c>
      <c r="C81" s="28"/>
      <c r="D81" s="28"/>
    </row>
    <row r="82" spans="3:8" s="22" customFormat="1" ht="12.75">
      <c r="C82" s="30" t="s">
        <v>101</v>
      </c>
      <c r="D82" s="31"/>
      <c r="E82" s="21"/>
      <c r="F82" s="21"/>
      <c r="G82" s="21"/>
      <c r="H82" s="21"/>
    </row>
    <row r="83" spans="3:8" s="22" customFormat="1" ht="12.75">
      <c r="C83" s="36"/>
      <c r="D83" s="37" t="s">
        <v>50</v>
      </c>
      <c r="E83" s="38">
        <v>1670.5809735248838</v>
      </c>
      <c r="F83" s="38">
        <v>0</v>
      </c>
      <c r="G83" s="38">
        <v>96893.69646444326</v>
      </c>
      <c r="H83" s="38">
        <v>0</v>
      </c>
    </row>
    <row r="84" spans="3:8" s="22" customFormat="1" ht="12.75">
      <c r="C84" s="36"/>
      <c r="D84" s="37" t="s">
        <v>49</v>
      </c>
      <c r="E84" s="38">
        <v>1069.9707345377137</v>
      </c>
      <c r="F84" s="38">
        <v>69.45502807891769</v>
      </c>
      <c r="G84" s="38">
        <v>62058.302603187396</v>
      </c>
      <c r="H84" s="38">
        <v>4028.391628577226</v>
      </c>
    </row>
    <row r="85" spans="4:8" ht="12.75">
      <c r="D85" s="20" t="s">
        <v>38</v>
      </c>
      <c r="E85" s="21">
        <v>6138.019793247006</v>
      </c>
      <c r="F85" s="21">
        <v>0</v>
      </c>
      <c r="G85" s="21">
        <v>356005.14800832636</v>
      </c>
      <c r="H85" s="21">
        <v>0</v>
      </c>
    </row>
    <row r="86" spans="4:8" ht="12.75">
      <c r="D86" s="20" t="s">
        <v>41</v>
      </c>
      <c r="E86" s="21">
        <v>3873.3174022260996</v>
      </c>
      <c r="F86" s="21">
        <v>387.90530391907794</v>
      </c>
      <c r="G86" s="21">
        <v>224652.40932911378</v>
      </c>
      <c r="H86" s="21">
        <v>22498.50762730652</v>
      </c>
    </row>
    <row r="87" spans="4:8" ht="12.75">
      <c r="D87" s="20" t="s">
        <v>35</v>
      </c>
      <c r="E87" s="21">
        <v>2389.852006823904</v>
      </c>
      <c r="F87" s="21">
        <v>1360.82740169657</v>
      </c>
      <c r="G87" s="21">
        <v>138611.41639578642</v>
      </c>
      <c r="H87" s="21">
        <v>78927.98929840105</v>
      </c>
    </row>
    <row r="88" spans="4:8" ht="12.75">
      <c r="D88" s="20" t="s">
        <v>36</v>
      </c>
      <c r="E88" s="21">
        <v>1962.5735205470037</v>
      </c>
      <c r="F88" s="21">
        <v>639.9805747068826</v>
      </c>
      <c r="G88" s="21">
        <v>113829.26419172621</v>
      </c>
      <c r="H88" s="21">
        <v>37118.873332999196</v>
      </c>
    </row>
    <row r="89" spans="4:8" ht="12.75">
      <c r="D89" s="20" t="s">
        <v>37</v>
      </c>
      <c r="E89" s="21">
        <v>1410.7774872337882</v>
      </c>
      <c r="F89" s="21">
        <v>1106.856828120887</v>
      </c>
      <c r="G89" s="21">
        <v>81825.09425955972</v>
      </c>
      <c r="H89" s="21">
        <v>64197.696031011445</v>
      </c>
    </row>
    <row r="90" spans="4:8" ht="12.75">
      <c r="D90" s="20" t="s">
        <v>44</v>
      </c>
      <c r="E90" s="21">
        <v>779.3407893186653</v>
      </c>
      <c r="F90" s="21">
        <v>624.1863848078974</v>
      </c>
      <c r="G90" s="21">
        <v>45201.76578048259</v>
      </c>
      <c r="H90" s="21">
        <v>36202.81031885805</v>
      </c>
    </row>
    <row r="91" spans="4:8" ht="12.75">
      <c r="D91" s="20" t="s">
        <v>43</v>
      </c>
      <c r="E91" s="21">
        <v>1565.6343350708305</v>
      </c>
      <c r="F91" s="21">
        <v>937.5431124037649</v>
      </c>
      <c r="G91" s="21">
        <v>90806.79143410816</v>
      </c>
      <c r="H91" s="21">
        <v>54377.50051941836</v>
      </c>
    </row>
    <row r="92" spans="4:8" ht="12.75">
      <c r="D92" s="20" t="s">
        <v>42</v>
      </c>
      <c r="E92" s="21">
        <v>1046.0738088583869</v>
      </c>
      <c r="F92" s="21">
        <v>1025.9905758380823</v>
      </c>
      <c r="G92" s="21">
        <v>60672.28091378644</v>
      </c>
      <c r="H92" s="21">
        <v>59507.45339860878</v>
      </c>
    </row>
    <row r="93" spans="4:8" ht="12.75">
      <c r="D93" s="20" t="s">
        <v>46</v>
      </c>
      <c r="E93" s="21">
        <v>1301.6569230634202</v>
      </c>
      <c r="F93" s="21">
        <v>2591.741756401944</v>
      </c>
      <c r="G93" s="21">
        <v>75496.10153767838</v>
      </c>
      <c r="H93" s="21">
        <v>150321.02187131275</v>
      </c>
    </row>
    <row r="94" spans="4:8" ht="12.75">
      <c r="D94" s="20" t="s">
        <v>45</v>
      </c>
      <c r="E94" s="21">
        <v>2947.9200960662347</v>
      </c>
      <c r="F94" s="21">
        <v>2462.918888649351</v>
      </c>
      <c r="G94" s="21">
        <v>170979.3655718416</v>
      </c>
      <c r="H94" s="21">
        <v>142849.29554166234</v>
      </c>
    </row>
    <row r="95" spans="4:8" ht="12.75">
      <c r="D95" s="20" t="s">
        <v>7</v>
      </c>
      <c r="E95" s="21">
        <v>2308.6876672133085</v>
      </c>
      <c r="F95" s="21">
        <v>6627.1957762408165</v>
      </c>
      <c r="G95" s="21">
        <v>133903.88469837187</v>
      </c>
      <c r="H95" s="21">
        <v>384377.3550219673</v>
      </c>
    </row>
    <row r="96" spans="4:8" ht="12.75">
      <c r="D96" s="20" t="s">
        <v>39</v>
      </c>
      <c r="E96" s="21">
        <v>756.4396739607615</v>
      </c>
      <c r="F96" s="21">
        <v>4305.07207805753</v>
      </c>
      <c r="G96" s="21">
        <v>43873.50108972417</v>
      </c>
      <c r="H96" s="21">
        <v>249694.18052733672</v>
      </c>
    </row>
    <row r="97" spans="4:8" ht="12.75">
      <c r="D97" s="20" t="s">
        <v>34</v>
      </c>
      <c r="E97" s="21">
        <v>239.57313102625432</v>
      </c>
      <c r="F97" s="21">
        <v>1151.845538211795</v>
      </c>
      <c r="G97" s="21">
        <v>13895.24159952275</v>
      </c>
      <c r="H97" s="21">
        <v>66807.04121628412</v>
      </c>
    </row>
    <row r="98" spans="4:8" ht="12.75">
      <c r="D98" s="20" t="s">
        <v>40</v>
      </c>
      <c r="E98" s="21">
        <v>0</v>
      </c>
      <c r="F98" s="21">
        <v>6168.899095584745</v>
      </c>
      <c r="G98" s="21">
        <v>0</v>
      </c>
      <c r="H98" s="21">
        <v>357796.1475439152</v>
      </c>
    </row>
    <row r="99" spans="7:8" ht="12.75">
      <c r="G99" s="39"/>
      <c r="H99" s="39"/>
    </row>
    <row r="100" spans="3:6" s="22" customFormat="1" ht="12.75">
      <c r="C100" s="30" t="s">
        <v>102</v>
      </c>
      <c r="D100" s="31"/>
      <c r="E100" s="21"/>
      <c r="F100" s="21"/>
    </row>
    <row r="101" spans="4:8" ht="12.75">
      <c r="D101" s="20" t="s">
        <v>40</v>
      </c>
      <c r="E101" s="21">
        <v>5854.334478850282</v>
      </c>
      <c r="F101" s="21">
        <v>0</v>
      </c>
      <c r="G101" s="21">
        <v>339551.39977331634</v>
      </c>
      <c r="H101" s="21">
        <v>0</v>
      </c>
    </row>
    <row r="102" spans="4:8" ht="12.75">
      <c r="D102" s="20" t="s">
        <v>34</v>
      </c>
      <c r="E102" s="21">
        <v>1223.9163691146844</v>
      </c>
      <c r="F102" s="21">
        <v>179.3546171807501</v>
      </c>
      <c r="G102" s="21">
        <v>70987.14940865169</v>
      </c>
      <c r="H102" s="21">
        <v>10402.567796483505</v>
      </c>
    </row>
    <row r="103" spans="4:8" ht="12.75">
      <c r="D103" s="20" t="s">
        <v>39</v>
      </c>
      <c r="E103" s="21">
        <v>5068.786225765663</v>
      </c>
      <c r="F103" s="21">
        <v>675.6473064329024</v>
      </c>
      <c r="G103" s="21">
        <v>293989.6010944085</v>
      </c>
      <c r="H103" s="21">
        <v>39187.54377310834</v>
      </c>
    </row>
    <row r="104" spans="4:8" ht="12.75">
      <c r="D104" s="20" t="s">
        <v>7</v>
      </c>
      <c r="E104" s="21">
        <v>6718.2460565551055</v>
      </c>
      <c r="F104" s="21">
        <v>2423.382984483478</v>
      </c>
      <c r="G104" s="21">
        <v>389658.27128019615</v>
      </c>
      <c r="H104" s="21">
        <v>140556.21310004176</v>
      </c>
    </row>
    <row r="105" spans="4:8" ht="12.75">
      <c r="D105" s="20" t="s">
        <v>45</v>
      </c>
      <c r="E105" s="21">
        <v>3202.3062310394275</v>
      </c>
      <c r="F105" s="21">
        <v>2897.8495200009265</v>
      </c>
      <c r="G105" s="21">
        <v>185733.7614002868</v>
      </c>
      <c r="H105" s="21">
        <v>168075.27216005375</v>
      </c>
    </row>
    <row r="106" spans="4:8" ht="12.75">
      <c r="D106" s="20" t="s">
        <v>46</v>
      </c>
      <c r="E106" s="21">
        <v>3261.1097026969196</v>
      </c>
      <c r="F106" s="21">
        <v>1884.9229388255499</v>
      </c>
      <c r="G106" s="21">
        <v>189144.36275642135</v>
      </c>
      <c r="H106" s="21">
        <v>109325.53045188189</v>
      </c>
    </row>
    <row r="107" spans="4:8" ht="12.75">
      <c r="D107" s="20" t="s">
        <v>42</v>
      </c>
      <c r="E107" s="21">
        <v>1298.965059463505</v>
      </c>
      <c r="F107" s="21">
        <v>996.9140212489399</v>
      </c>
      <c r="G107" s="21">
        <v>75339.97344888329</v>
      </c>
      <c r="H107" s="21">
        <v>57821.01323243851</v>
      </c>
    </row>
    <row r="108" spans="4:8" ht="12.75">
      <c r="D108" s="20" t="s">
        <v>43</v>
      </c>
      <c r="E108" s="21">
        <v>1272.998424925229</v>
      </c>
      <c r="F108" s="21">
        <v>1666.5967225459378</v>
      </c>
      <c r="G108" s="21">
        <v>73833.90864566328</v>
      </c>
      <c r="H108" s="21">
        <v>96662.60990766439</v>
      </c>
    </row>
    <row r="109" spans="4:8" ht="12.75">
      <c r="D109" s="20" t="s">
        <v>44</v>
      </c>
      <c r="E109" s="21">
        <v>666.8991748488886</v>
      </c>
      <c r="F109" s="21">
        <v>884.0318992500141</v>
      </c>
      <c r="G109" s="21">
        <v>38680.152141235536</v>
      </c>
      <c r="H109" s="21">
        <v>51273.85015650082</v>
      </c>
    </row>
    <row r="110" spans="4:8" ht="12.75">
      <c r="D110" s="20" t="s">
        <v>37</v>
      </c>
      <c r="E110" s="21">
        <v>1459.198194541158</v>
      </c>
      <c r="F110" s="21">
        <v>1457.320878390626</v>
      </c>
      <c r="G110" s="21">
        <v>84633.49528338716</v>
      </c>
      <c r="H110" s="21">
        <v>84524.6109466563</v>
      </c>
    </row>
    <row r="111" spans="4:8" ht="12.75">
      <c r="D111" s="20" t="s">
        <v>36</v>
      </c>
      <c r="E111" s="21">
        <v>829.6656401253981</v>
      </c>
      <c r="F111" s="21">
        <v>2007.1455962168543</v>
      </c>
      <c r="G111" s="21">
        <v>48120.60712727309</v>
      </c>
      <c r="H111" s="21">
        <v>116414.44458057755</v>
      </c>
    </row>
    <row r="112" spans="4:8" ht="12.75">
      <c r="D112" s="20" t="s">
        <v>35</v>
      </c>
      <c r="E112" s="21">
        <v>1531.3981052085592</v>
      </c>
      <c r="F112" s="21">
        <v>2674.9257898397127</v>
      </c>
      <c r="G112" s="21">
        <v>88821.09010209644</v>
      </c>
      <c r="H112" s="21">
        <v>155145.69581070333</v>
      </c>
    </row>
    <row r="113" spans="4:8" ht="12.75">
      <c r="D113" s="20" t="s">
        <v>41</v>
      </c>
      <c r="E113" s="21">
        <v>476.89940993467536</v>
      </c>
      <c r="F113" s="21">
        <v>5611.763469485922</v>
      </c>
      <c r="G113" s="21">
        <v>27660.16577621117</v>
      </c>
      <c r="H113" s="21">
        <v>325482.28123018343</v>
      </c>
    </row>
    <row r="114" spans="4:8" ht="12.75">
      <c r="D114" s="20" t="s">
        <v>38</v>
      </c>
      <c r="E114" s="21">
        <v>0</v>
      </c>
      <c r="F114" s="21">
        <v>6782.439858306241</v>
      </c>
      <c r="G114" s="21">
        <v>0</v>
      </c>
      <c r="H114" s="21">
        <v>393381.511781762</v>
      </c>
    </row>
    <row r="115" spans="4:8" ht="12.75">
      <c r="D115" s="37" t="s">
        <v>49</v>
      </c>
      <c r="E115" s="38">
        <v>132.68420021088824</v>
      </c>
      <c r="F115" s="38">
        <v>992.7296632990573</v>
      </c>
      <c r="G115" s="38">
        <v>7695.683612231518</v>
      </c>
      <c r="H115" s="38">
        <v>57578.32047134532</v>
      </c>
    </row>
    <row r="116" spans="4:8" ht="12.75">
      <c r="D116" s="37" t="s">
        <v>50</v>
      </c>
      <c r="E116" s="38">
        <v>0</v>
      </c>
      <c r="F116" s="38">
        <v>1862.3820077734713</v>
      </c>
      <c r="G116" s="38">
        <v>0</v>
      </c>
      <c r="H116" s="38">
        <v>108018.15645086134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1">
      <pane ySplit="4" topLeftCell="BM5" activePane="bottomLeft" state="frozen"/>
      <selection pane="topLeft" activeCell="A1" sqref="A1"/>
      <selection pane="bottomLeft" activeCell="E21" sqref="E21"/>
    </sheetView>
  </sheetViews>
  <sheetFormatPr defaultColWidth="9.00390625" defaultRowHeight="11.25"/>
  <cols>
    <col min="1" max="3" width="6.375" style="20" customWidth="1"/>
    <col min="4" max="4" width="33.375" style="20" customWidth="1"/>
    <col min="5" max="6" width="10.375" style="21" customWidth="1"/>
    <col min="7" max="8" width="10.625" style="21" customWidth="1"/>
    <col min="9" max="9" width="34.75390625" style="20" customWidth="1"/>
    <col min="10" max="16384" width="10.25390625" style="20" customWidth="1"/>
  </cols>
  <sheetData>
    <row r="1" spans="1:7" ht="12.75">
      <c r="A1" s="16" t="s">
        <v>92</v>
      </c>
      <c r="B1" s="17"/>
      <c r="C1" s="17"/>
      <c r="D1" s="17"/>
      <c r="E1" s="29"/>
      <c r="G1" s="29"/>
    </row>
    <row r="2" spans="1:9" s="22" customFormat="1" ht="12.75">
      <c r="A2" s="16" t="s">
        <v>108</v>
      </c>
      <c r="B2" s="17"/>
      <c r="C2" s="17"/>
      <c r="D2" s="17"/>
      <c r="I2" s="32" t="s">
        <v>114</v>
      </c>
    </row>
    <row r="3" spans="4:9" s="22" customFormat="1" ht="12.75">
      <c r="D3" s="22" t="s">
        <v>83</v>
      </c>
      <c r="E3" s="64" t="s">
        <v>93</v>
      </c>
      <c r="F3" s="66"/>
      <c r="G3" s="64" t="s">
        <v>109</v>
      </c>
      <c r="H3" s="66"/>
      <c r="I3" s="32" t="s">
        <v>112</v>
      </c>
    </row>
    <row r="4" spans="1:9" s="22" customFormat="1" ht="12.75">
      <c r="A4" s="33" t="s">
        <v>106</v>
      </c>
      <c r="B4" s="34"/>
      <c r="C4" s="34"/>
      <c r="D4" s="34"/>
      <c r="E4" s="25" t="s">
        <v>0</v>
      </c>
      <c r="F4" s="26" t="s">
        <v>1</v>
      </c>
      <c r="G4" s="25" t="s">
        <v>0</v>
      </c>
      <c r="H4" s="26" t="s">
        <v>1</v>
      </c>
      <c r="I4" s="32" t="s">
        <v>115</v>
      </c>
    </row>
    <row r="5" spans="2:8" s="22" customFormat="1" ht="12.75">
      <c r="B5" s="27" t="s">
        <v>95</v>
      </c>
      <c r="C5" s="28"/>
      <c r="E5" s="21"/>
      <c r="F5" s="21"/>
      <c r="G5" s="21"/>
      <c r="H5" s="21"/>
    </row>
    <row r="6" spans="3:8" s="22" customFormat="1" ht="12.75">
      <c r="C6" s="30" t="s">
        <v>101</v>
      </c>
      <c r="D6" s="31"/>
      <c r="E6" s="21"/>
      <c r="F6" s="21"/>
      <c r="G6" s="21"/>
      <c r="H6" s="21"/>
    </row>
    <row r="7" spans="4:8" ht="12.75">
      <c r="D7" s="20" t="s">
        <v>38</v>
      </c>
      <c r="E7" s="21">
        <v>11532.366383879917</v>
      </c>
      <c r="F7" s="21">
        <v>0</v>
      </c>
      <c r="G7" s="21">
        <v>2940753.4278893787</v>
      </c>
      <c r="H7" s="21">
        <v>0</v>
      </c>
    </row>
    <row r="8" spans="4:8" ht="12.75">
      <c r="D8" s="20" t="s">
        <v>41</v>
      </c>
      <c r="E8" s="21">
        <v>6604.232072190698</v>
      </c>
      <c r="F8" s="21">
        <v>546.0207341020379</v>
      </c>
      <c r="G8" s="21">
        <v>1684079.178408628</v>
      </c>
      <c r="H8" s="21">
        <v>139235.28719601966</v>
      </c>
    </row>
    <row r="9" spans="4:8" ht="12.75">
      <c r="D9" s="20" t="s">
        <v>35</v>
      </c>
      <c r="E9" s="21">
        <v>3575.4665578827044</v>
      </c>
      <c r="F9" s="21">
        <v>2278.9977154020107</v>
      </c>
      <c r="G9" s="21">
        <v>911743.9722600896</v>
      </c>
      <c r="H9" s="21">
        <v>581144.4174275127</v>
      </c>
    </row>
    <row r="10" spans="4:8" ht="12.75">
      <c r="D10" s="20" t="s">
        <v>36</v>
      </c>
      <c r="E10" s="21">
        <v>2968.252803377967</v>
      </c>
      <c r="F10" s="21">
        <v>1303.2529269541476</v>
      </c>
      <c r="G10" s="21">
        <v>756904.4648613817</v>
      </c>
      <c r="H10" s="21">
        <v>332329.49637330766</v>
      </c>
    </row>
    <row r="11" spans="4:8" ht="12.75">
      <c r="D11" s="20" t="s">
        <v>37</v>
      </c>
      <c r="E11" s="21">
        <v>2266.618353370346</v>
      </c>
      <c r="F11" s="21">
        <v>1935.3227738802889</v>
      </c>
      <c r="G11" s="21">
        <v>577987.6801094383</v>
      </c>
      <c r="H11" s="21">
        <v>493507.3073394737</v>
      </c>
    </row>
    <row r="12" spans="4:8" ht="12.75">
      <c r="D12" s="20" t="s">
        <v>44</v>
      </c>
      <c r="E12" s="21">
        <v>2225.4071105817943</v>
      </c>
      <c r="F12" s="21">
        <v>1162.445287787433</v>
      </c>
      <c r="G12" s="21">
        <v>567478.8131983576</v>
      </c>
      <c r="H12" s="21">
        <v>296423.54838579544</v>
      </c>
    </row>
    <row r="13" spans="4:8" ht="12.75">
      <c r="D13" s="20" t="s">
        <v>43</v>
      </c>
      <c r="E13" s="21">
        <v>2776.2814445654735</v>
      </c>
      <c r="F13" s="21">
        <v>1735.584530173431</v>
      </c>
      <c r="G13" s="21">
        <v>707951.7683641957</v>
      </c>
      <c r="H13" s="21">
        <v>442574.0551942249</v>
      </c>
    </row>
    <row r="14" spans="4:8" ht="12.75">
      <c r="D14" s="20" t="s">
        <v>42</v>
      </c>
      <c r="E14" s="21">
        <v>1841.986054257927</v>
      </c>
      <c r="F14" s="21">
        <v>1775.2192730499874</v>
      </c>
      <c r="G14" s="21">
        <v>469706.44383577135</v>
      </c>
      <c r="H14" s="21">
        <v>452680.9146277468</v>
      </c>
    </row>
    <row r="15" spans="4:8" ht="12.75">
      <c r="D15" s="20" t="s">
        <v>46</v>
      </c>
      <c r="E15" s="21">
        <v>1307.8048819101168</v>
      </c>
      <c r="F15" s="21">
        <v>3119.1499624300754</v>
      </c>
      <c r="G15" s="21">
        <v>333490.2448870798</v>
      </c>
      <c r="H15" s="21">
        <v>795383.2404196692</v>
      </c>
    </row>
    <row r="16" spans="4:8" ht="12.75">
      <c r="D16" s="20" t="s">
        <v>45</v>
      </c>
      <c r="E16" s="21">
        <v>1642.189775928619</v>
      </c>
      <c r="F16" s="21">
        <v>2908.4600134546945</v>
      </c>
      <c r="G16" s="21">
        <v>418758.3928617978</v>
      </c>
      <c r="H16" s="21">
        <v>741657.3034309471</v>
      </c>
    </row>
    <row r="17" spans="4:8" ht="12.75">
      <c r="D17" s="20" t="s">
        <v>7</v>
      </c>
      <c r="E17" s="21">
        <v>4017.313679932114</v>
      </c>
      <c r="F17" s="21">
        <v>9948.320462015736</v>
      </c>
      <c r="G17" s="21">
        <v>1024414.9883826891</v>
      </c>
      <c r="H17" s="21">
        <v>2536821.7178140124</v>
      </c>
    </row>
    <row r="18" spans="4:8" ht="12.75">
      <c r="D18" s="20" t="s">
        <v>39</v>
      </c>
      <c r="E18" s="21">
        <v>1693.834244739589</v>
      </c>
      <c r="F18" s="21">
        <v>5203.624531872143</v>
      </c>
      <c r="G18" s="21">
        <v>431927.73240859515</v>
      </c>
      <c r="H18" s="21">
        <v>1326924.2556273965</v>
      </c>
    </row>
    <row r="19" spans="4:8" ht="12.75">
      <c r="D19" s="20" t="s">
        <v>34</v>
      </c>
      <c r="E19" s="21">
        <v>637.9917712708707</v>
      </c>
      <c r="F19" s="21">
        <v>2053.183982960576</v>
      </c>
      <c r="G19" s="21">
        <v>162687.90167407203</v>
      </c>
      <c r="H19" s="21">
        <v>523561.9156549469</v>
      </c>
    </row>
    <row r="20" spans="4:8" ht="12.75">
      <c r="D20" s="20" t="s">
        <v>40</v>
      </c>
      <c r="E20" s="21">
        <v>0</v>
      </c>
      <c r="F20" s="21">
        <v>9120.162939805576</v>
      </c>
      <c r="G20" s="21">
        <v>0</v>
      </c>
      <c r="H20" s="21">
        <v>2325641.549650422</v>
      </c>
    </row>
    <row r="21" spans="7:8" ht="12.75">
      <c r="G21" s="39"/>
      <c r="H21" s="39"/>
    </row>
    <row r="22" spans="3:8" s="22" customFormat="1" ht="12.75">
      <c r="C22" s="30" t="s">
        <v>102</v>
      </c>
      <c r="D22" s="31"/>
      <c r="E22" s="21"/>
      <c r="F22" s="21"/>
      <c r="G22" s="21"/>
      <c r="H22" s="21"/>
    </row>
    <row r="23" spans="4:8" ht="12.75">
      <c r="D23" s="20" t="s">
        <v>40</v>
      </c>
      <c r="E23" s="21">
        <v>9164.315876812041</v>
      </c>
      <c r="F23" s="21">
        <v>0</v>
      </c>
      <c r="G23" s="21">
        <v>2336900.5485870703</v>
      </c>
      <c r="H23" s="21">
        <v>0</v>
      </c>
    </row>
    <row r="24" spans="4:8" ht="12.75">
      <c r="D24" s="20" t="s">
        <v>34</v>
      </c>
      <c r="E24" s="21">
        <v>2162.693389252771</v>
      </c>
      <c r="F24" s="21">
        <v>507.40936067739875</v>
      </c>
      <c r="G24" s="21">
        <v>551486.8142594566</v>
      </c>
      <c r="H24" s="21">
        <v>129389.38697273668</v>
      </c>
    </row>
    <row r="25" spans="4:8" ht="12.75">
      <c r="D25" s="20" t="s">
        <v>39</v>
      </c>
      <c r="E25" s="21">
        <v>5640.657451969472</v>
      </c>
      <c r="F25" s="21">
        <v>1275.0153331248864</v>
      </c>
      <c r="G25" s="21">
        <v>1438367.6502522153</v>
      </c>
      <c r="H25" s="21">
        <v>325128.909946846</v>
      </c>
    </row>
    <row r="26" spans="4:8" ht="12.75">
      <c r="D26" s="20" t="s">
        <v>7</v>
      </c>
      <c r="E26" s="21">
        <v>9309.187774915648</v>
      </c>
      <c r="F26" s="21">
        <v>4504.881058869762</v>
      </c>
      <c r="G26" s="21">
        <v>2373842.8826034903</v>
      </c>
      <c r="H26" s="21">
        <v>1148744.6700117893</v>
      </c>
    </row>
    <row r="27" spans="4:8" ht="12.75">
      <c r="D27" s="20" t="s">
        <v>45</v>
      </c>
      <c r="E27" s="21">
        <v>3118.6402150905506</v>
      </c>
      <c r="F27" s="21">
        <v>2216.0857134191</v>
      </c>
      <c r="G27" s="21">
        <v>795253.2548480903</v>
      </c>
      <c r="H27" s="21">
        <v>565101.8569218705</v>
      </c>
    </row>
    <row r="28" spans="4:8" ht="12.75">
      <c r="D28" s="20" t="s">
        <v>46</v>
      </c>
      <c r="E28" s="21">
        <v>4064.201958626996</v>
      </c>
      <c r="F28" s="21">
        <v>1836.9569178259565</v>
      </c>
      <c r="G28" s="21">
        <v>1036371.499449884</v>
      </c>
      <c r="H28" s="21">
        <v>468424.0140456189</v>
      </c>
    </row>
    <row r="29" spans="4:8" ht="12.75">
      <c r="D29" s="20" t="s">
        <v>42</v>
      </c>
      <c r="E29" s="21">
        <v>2184.502062085572</v>
      </c>
      <c r="F29" s="21">
        <v>1763.7279312798835</v>
      </c>
      <c r="G29" s="21">
        <v>557048.0258318209</v>
      </c>
      <c r="H29" s="21">
        <v>449750.6224763703</v>
      </c>
    </row>
    <row r="30" spans="4:8" ht="12.75">
      <c r="D30" s="20" t="s">
        <v>43</v>
      </c>
      <c r="E30" s="21">
        <v>2012.1096958834303</v>
      </c>
      <c r="F30" s="21">
        <v>2665.3273684712494</v>
      </c>
      <c r="G30" s="21">
        <v>513087.97245027474</v>
      </c>
      <c r="H30" s="21">
        <v>679658.4789601685</v>
      </c>
    </row>
    <row r="31" spans="4:8" ht="12.75">
      <c r="D31" s="20" t="s">
        <v>44</v>
      </c>
      <c r="E31" s="21">
        <v>1298.1352876667293</v>
      </c>
      <c r="F31" s="21">
        <v>2374.4888403450022</v>
      </c>
      <c r="G31" s="21">
        <v>331024.49835501594</v>
      </c>
      <c r="H31" s="21">
        <v>605494.6542879755</v>
      </c>
    </row>
    <row r="32" spans="4:8" ht="12.75">
      <c r="D32" s="20" t="s">
        <v>37</v>
      </c>
      <c r="E32" s="21">
        <v>2177.232504474638</v>
      </c>
      <c r="F32" s="21">
        <v>2306.9727534585522</v>
      </c>
      <c r="G32" s="21">
        <v>555194.2886410328</v>
      </c>
      <c r="H32" s="21">
        <v>588278.0521319308</v>
      </c>
    </row>
    <row r="33" spans="4:8" ht="12.75">
      <c r="D33" s="20" t="s">
        <v>36</v>
      </c>
      <c r="E33" s="21">
        <v>1423.7947835128687</v>
      </c>
      <c r="F33" s="21">
        <v>2842.427257919553</v>
      </c>
      <c r="G33" s="21">
        <v>363067.6697957815</v>
      </c>
      <c r="H33" s="21">
        <v>724818.950769486</v>
      </c>
    </row>
    <row r="34" spans="4:8" ht="12.75">
      <c r="D34" s="20" t="s">
        <v>35</v>
      </c>
      <c r="E34" s="21">
        <v>2295.622442709844</v>
      </c>
      <c r="F34" s="21">
        <v>4152.758698031199</v>
      </c>
      <c r="G34" s="21">
        <v>585383.7228910102</v>
      </c>
      <c r="H34" s="21">
        <v>1058953.4679979556</v>
      </c>
    </row>
    <row r="35" spans="4:8" ht="12.75">
      <c r="D35" s="20" t="s">
        <v>41</v>
      </c>
      <c r="E35" s="21">
        <v>811.5941818492391</v>
      </c>
      <c r="F35" s="21">
        <v>7713.45324951968</v>
      </c>
      <c r="G35" s="21">
        <v>206956.51637155598</v>
      </c>
      <c r="H35" s="21">
        <v>1966930.5786275184</v>
      </c>
    </row>
    <row r="36" spans="4:8" ht="12.75">
      <c r="D36" s="20" t="s">
        <v>38</v>
      </c>
      <c r="E36" s="21">
        <v>0</v>
      </c>
      <c r="F36" s="21">
        <v>11503.183141907579</v>
      </c>
      <c r="G36" s="21">
        <v>0</v>
      </c>
      <c r="H36" s="21">
        <v>2933311.7011864325</v>
      </c>
    </row>
    <row r="37" spans="5:8" s="22" customFormat="1" ht="12.75">
      <c r="E37" s="21"/>
      <c r="F37" s="21"/>
      <c r="G37" s="39"/>
      <c r="H37" s="39"/>
    </row>
    <row r="38" spans="5:8" s="22" customFormat="1" ht="12.75">
      <c r="E38" s="21"/>
      <c r="F38" s="21"/>
      <c r="G38" s="21"/>
      <c r="H38" s="21"/>
    </row>
    <row r="39" spans="2:8" s="22" customFormat="1" ht="12.75">
      <c r="B39" s="27" t="s">
        <v>98</v>
      </c>
      <c r="C39" s="28"/>
      <c r="D39" s="28"/>
      <c r="E39" s="21"/>
      <c r="F39" s="21"/>
      <c r="G39" s="21"/>
      <c r="H39" s="21"/>
    </row>
    <row r="40" spans="3:8" s="22" customFormat="1" ht="12.75">
      <c r="C40" s="30" t="s">
        <v>101</v>
      </c>
      <c r="D40" s="31"/>
      <c r="E40" s="21"/>
      <c r="F40" s="21"/>
      <c r="G40" s="21"/>
      <c r="H40" s="21"/>
    </row>
    <row r="41" spans="4:8" ht="12.75">
      <c r="D41" s="20" t="s">
        <v>38</v>
      </c>
      <c r="E41" s="21">
        <v>8275.211016770485</v>
      </c>
      <c r="F41" s="21">
        <v>0</v>
      </c>
      <c r="G41" s="21">
        <v>430310.9728720652</v>
      </c>
      <c r="H41" s="21">
        <v>0</v>
      </c>
    </row>
    <row r="42" spans="4:8" ht="12.75">
      <c r="D42" s="20" t="s">
        <v>41</v>
      </c>
      <c r="E42" s="21">
        <v>5220.236728334796</v>
      </c>
      <c r="F42" s="21">
        <v>494.716634021666</v>
      </c>
      <c r="G42" s="21">
        <v>271452.3098734094</v>
      </c>
      <c r="H42" s="21">
        <v>25725.26496912663</v>
      </c>
    </row>
    <row r="43" spans="4:8" ht="12.75">
      <c r="D43" s="20" t="s">
        <v>35</v>
      </c>
      <c r="E43" s="21">
        <v>3312.7568828489793</v>
      </c>
      <c r="F43" s="21">
        <v>1956.0505833365085</v>
      </c>
      <c r="G43" s="21">
        <v>172263.35790814692</v>
      </c>
      <c r="H43" s="21">
        <v>101714.63033349844</v>
      </c>
    </row>
    <row r="44" spans="4:8" ht="12.75">
      <c r="D44" s="20" t="s">
        <v>36</v>
      </c>
      <c r="E44" s="21">
        <v>2322.270413170268</v>
      </c>
      <c r="F44" s="21">
        <v>1016.1446273605872</v>
      </c>
      <c r="G44" s="21">
        <v>120758.06148485394</v>
      </c>
      <c r="H44" s="21">
        <v>52839.52062275053</v>
      </c>
    </row>
    <row r="45" spans="4:8" ht="12.75">
      <c r="D45" s="20" t="s">
        <v>37</v>
      </c>
      <c r="E45" s="21">
        <v>1810.0458195196693</v>
      </c>
      <c r="F45" s="21">
        <v>1544.2504605288223</v>
      </c>
      <c r="G45" s="21">
        <v>94122.3826150228</v>
      </c>
      <c r="H45" s="21">
        <v>80301.02394749876</v>
      </c>
    </row>
    <row r="46" spans="4:8" ht="12.75">
      <c r="D46" s="20" t="s">
        <v>44</v>
      </c>
      <c r="E46" s="21">
        <v>1212.6360488815255</v>
      </c>
      <c r="F46" s="21">
        <v>839.7383585362137</v>
      </c>
      <c r="G46" s="21">
        <v>63057.07454183933</v>
      </c>
      <c r="H46" s="21">
        <v>43666.39464388311</v>
      </c>
    </row>
    <row r="47" spans="4:8" ht="12.75">
      <c r="D47" s="20" t="s">
        <v>43</v>
      </c>
      <c r="E47" s="21">
        <v>1979.859407632096</v>
      </c>
      <c r="F47" s="21">
        <v>1295.5009268868823</v>
      </c>
      <c r="G47" s="21">
        <v>102952.68919686899</v>
      </c>
      <c r="H47" s="21">
        <v>67366.04819811787</v>
      </c>
    </row>
    <row r="48" spans="4:8" ht="12.75">
      <c r="D48" s="20" t="s">
        <v>42</v>
      </c>
      <c r="E48" s="21">
        <v>1359.6222366247407</v>
      </c>
      <c r="F48" s="21">
        <v>1313.3084997650524</v>
      </c>
      <c r="G48" s="21">
        <v>70700.35630448652</v>
      </c>
      <c r="H48" s="21">
        <v>68292.04198778272</v>
      </c>
    </row>
    <row r="49" spans="4:8" ht="12.75">
      <c r="D49" s="20" t="s">
        <v>46</v>
      </c>
      <c r="E49" s="21">
        <v>728.2497483641118</v>
      </c>
      <c r="F49" s="21">
        <v>2174.7498377465363</v>
      </c>
      <c r="G49" s="21">
        <v>37868.98691493382</v>
      </c>
      <c r="H49" s="21">
        <v>113086.9915628199</v>
      </c>
    </row>
    <row r="50" spans="4:8" ht="12.75">
      <c r="D50" s="20" t="s">
        <v>45</v>
      </c>
      <c r="E50" s="21">
        <v>1350.157216959458</v>
      </c>
      <c r="F50" s="21">
        <v>2454.1061372728313</v>
      </c>
      <c r="G50" s="21">
        <v>70208.17528189182</v>
      </c>
      <c r="H50" s="21">
        <v>127613.51913818723</v>
      </c>
    </row>
    <row r="51" spans="4:8" ht="12.75">
      <c r="D51" s="20" t="s">
        <v>7</v>
      </c>
      <c r="E51" s="21">
        <v>1699.2494128495941</v>
      </c>
      <c r="F51" s="21">
        <v>6854.802584790643</v>
      </c>
      <c r="G51" s="21">
        <v>88360.9694681789</v>
      </c>
      <c r="H51" s="21">
        <v>356449.7344091134</v>
      </c>
    </row>
    <row r="52" spans="4:8" ht="12.75">
      <c r="D52" s="20" t="s">
        <v>39</v>
      </c>
      <c r="E52" s="21">
        <v>538.3925891957921</v>
      </c>
      <c r="F52" s="21">
        <v>4047.3274232166214</v>
      </c>
      <c r="G52" s="21">
        <v>27996.414638181188</v>
      </c>
      <c r="H52" s="21">
        <v>210461.0260072643</v>
      </c>
    </row>
    <row r="53" spans="4:8" ht="12.75">
      <c r="D53" s="20" t="s">
        <v>34</v>
      </c>
      <c r="E53" s="21">
        <v>152.55384636985215</v>
      </c>
      <c r="F53" s="21">
        <v>994.9981345677602</v>
      </c>
      <c r="G53" s="21">
        <v>7932.800011232312</v>
      </c>
      <c r="H53" s="21">
        <v>51739.90299752353</v>
      </c>
    </row>
    <row r="54" spans="4:8" ht="12.75">
      <c r="D54" s="20" t="s">
        <v>40</v>
      </c>
      <c r="E54" s="21">
        <v>0</v>
      </c>
      <c r="F54" s="21">
        <v>4975.547159491243</v>
      </c>
      <c r="G54" s="21">
        <v>0</v>
      </c>
      <c r="H54" s="21">
        <v>258728.45229354466</v>
      </c>
    </row>
    <row r="55" spans="7:8" ht="12.75">
      <c r="G55" s="39"/>
      <c r="H55" s="39"/>
    </row>
    <row r="56" spans="3:8" s="22" customFormat="1" ht="12.75">
      <c r="C56" s="30" t="s">
        <v>102</v>
      </c>
      <c r="D56" s="31"/>
      <c r="E56" s="21"/>
      <c r="F56" s="21"/>
      <c r="G56" s="21"/>
      <c r="H56" s="21"/>
    </row>
    <row r="57" spans="4:8" ht="12.75">
      <c r="D57" s="20" t="s">
        <v>40</v>
      </c>
      <c r="E57" s="21">
        <v>4369.291146984766</v>
      </c>
      <c r="F57" s="21">
        <v>0</v>
      </c>
      <c r="G57" s="21">
        <v>227203.13964320783</v>
      </c>
      <c r="H57" s="21">
        <v>0</v>
      </c>
    </row>
    <row r="58" spans="4:8" ht="12.75">
      <c r="D58" s="20" t="s">
        <v>34</v>
      </c>
      <c r="E58" s="21">
        <v>937.5792935096208</v>
      </c>
      <c r="F58" s="21">
        <v>119.67032481076843</v>
      </c>
      <c r="G58" s="21">
        <v>48754.12326250028</v>
      </c>
      <c r="H58" s="21">
        <v>6222.856890159958</v>
      </c>
    </row>
    <row r="59" spans="4:8" ht="12.75">
      <c r="D59" s="20" t="s">
        <v>39</v>
      </c>
      <c r="E59" s="21">
        <v>4308.144671321095</v>
      </c>
      <c r="F59" s="21">
        <v>397.64892683757586</v>
      </c>
      <c r="G59" s="21">
        <v>224023.52290869696</v>
      </c>
      <c r="H59" s="21">
        <v>20677.744195553943</v>
      </c>
    </row>
    <row r="60" spans="4:8" ht="12.75">
      <c r="D60" s="20" t="s">
        <v>7</v>
      </c>
      <c r="E60" s="21">
        <v>6144.148059011846</v>
      </c>
      <c r="F60" s="21">
        <v>1647.4793595025071</v>
      </c>
      <c r="G60" s="21">
        <v>319495.699068616</v>
      </c>
      <c r="H60" s="21">
        <v>85668.92669413036</v>
      </c>
    </row>
    <row r="61" spans="4:8" ht="12.75">
      <c r="D61" s="20" t="s">
        <v>45</v>
      </c>
      <c r="E61" s="21">
        <v>2603.552569047883</v>
      </c>
      <c r="F61" s="21">
        <v>1928.1411526685692</v>
      </c>
      <c r="G61" s="21">
        <v>135384.73359048992</v>
      </c>
      <c r="H61" s="21">
        <v>100263.3399387656</v>
      </c>
    </row>
    <row r="62" spans="4:8" ht="12.75">
      <c r="D62" s="20" t="s">
        <v>46</v>
      </c>
      <c r="E62" s="21">
        <v>2812.737880528862</v>
      </c>
      <c r="F62" s="21">
        <v>1047.517820765112</v>
      </c>
      <c r="G62" s="21">
        <v>146262.36978750082</v>
      </c>
      <c r="H62" s="21">
        <v>54470.92667978582</v>
      </c>
    </row>
    <row r="63" spans="4:8" ht="12.75">
      <c r="D63" s="20" t="s">
        <v>42</v>
      </c>
      <c r="E63" s="21">
        <v>1597.8539561585587</v>
      </c>
      <c r="F63" s="21">
        <v>1081.3260291197237</v>
      </c>
      <c r="G63" s="21">
        <v>83088.40572024505</v>
      </c>
      <c r="H63" s="21">
        <v>56228.95351422563</v>
      </c>
    </row>
    <row r="64" spans="4:8" ht="12.75">
      <c r="D64" s="20" t="s">
        <v>43</v>
      </c>
      <c r="E64" s="21">
        <v>1359.1681520328257</v>
      </c>
      <c r="F64" s="21">
        <v>1805.787636718546</v>
      </c>
      <c r="G64" s="21">
        <v>70676.74390570694</v>
      </c>
      <c r="H64" s="21">
        <v>93900.95710936439</v>
      </c>
    </row>
    <row r="65" spans="4:8" ht="12.75">
      <c r="D65" s="20" t="s">
        <v>44</v>
      </c>
      <c r="E65" s="21">
        <v>864.0962481945076</v>
      </c>
      <c r="F65" s="21">
        <v>1152.698913423904</v>
      </c>
      <c r="G65" s="21">
        <v>44933.004906114395</v>
      </c>
      <c r="H65" s="21">
        <v>59940.34349804301</v>
      </c>
    </row>
    <row r="66" spans="4:8" ht="12.75">
      <c r="D66" s="20" t="s">
        <v>37</v>
      </c>
      <c r="E66" s="21">
        <v>1602.6813095004272</v>
      </c>
      <c r="F66" s="21">
        <v>1612.0612364643425</v>
      </c>
      <c r="G66" s="21">
        <v>83339.42809402221</v>
      </c>
      <c r="H66" s="21">
        <v>83827.18429614582</v>
      </c>
    </row>
    <row r="67" spans="4:8" ht="12.75">
      <c r="D67" s="20" t="s">
        <v>36</v>
      </c>
      <c r="E67" s="21">
        <v>1099.5638167589948</v>
      </c>
      <c r="F67" s="21">
        <v>2301.641359252851</v>
      </c>
      <c r="G67" s="21">
        <v>57177.318471467726</v>
      </c>
      <c r="H67" s="21">
        <v>119685.35068114825</v>
      </c>
    </row>
    <row r="68" spans="4:8" ht="12.75">
      <c r="D68" s="20" t="s">
        <v>35</v>
      </c>
      <c r="E68" s="21">
        <v>1939.5232982441585</v>
      </c>
      <c r="F68" s="21">
        <v>3278.8595721694846</v>
      </c>
      <c r="G68" s="21">
        <v>100855.21150869624</v>
      </c>
      <c r="H68" s="21">
        <v>170500.6977528132</v>
      </c>
    </row>
    <row r="69" spans="4:8" ht="12.75">
      <c r="D69" s="20" t="s">
        <v>41</v>
      </c>
      <c r="E69" s="21">
        <v>702.1117249451337</v>
      </c>
      <c r="F69" s="21">
        <v>6184.755575982539</v>
      </c>
      <c r="G69" s="21">
        <v>36509.80969714695</v>
      </c>
      <c r="H69" s="21">
        <v>321607.28995109204</v>
      </c>
    </row>
    <row r="70" spans="4:8" ht="12.75">
      <c r="D70" s="20" t="s">
        <v>38</v>
      </c>
      <c r="E70" s="21">
        <v>0</v>
      </c>
      <c r="F70" s="21">
        <v>7782.864218522756</v>
      </c>
      <c r="G70" s="21">
        <v>0</v>
      </c>
      <c r="H70" s="21">
        <v>404708.93936318334</v>
      </c>
    </row>
    <row r="71" spans="7:8" ht="12.75">
      <c r="G71" s="39"/>
      <c r="H71" s="39"/>
    </row>
    <row r="73" spans="2:4" ht="12.75">
      <c r="B73" s="27" t="s">
        <v>99</v>
      </c>
      <c r="C73" s="28"/>
      <c r="D73" s="28"/>
    </row>
    <row r="74" spans="3:8" s="22" customFormat="1" ht="12.75">
      <c r="C74" s="30" t="s">
        <v>101</v>
      </c>
      <c r="D74" s="31"/>
      <c r="E74" s="21"/>
      <c r="F74" s="21"/>
      <c r="G74" s="21"/>
      <c r="H74" s="21"/>
    </row>
    <row r="75" spans="4:8" ht="12.75">
      <c r="D75" s="20" t="s">
        <v>38</v>
      </c>
      <c r="E75" s="21">
        <v>6138.019793247006</v>
      </c>
      <c r="F75" s="21">
        <v>0</v>
      </c>
      <c r="G75" s="21">
        <v>356005.14800832636</v>
      </c>
      <c r="H75" s="21">
        <v>0</v>
      </c>
    </row>
    <row r="76" spans="4:8" ht="12.75">
      <c r="D76" s="20" t="s">
        <v>41</v>
      </c>
      <c r="E76" s="21">
        <v>3873.3174022260996</v>
      </c>
      <c r="F76" s="21">
        <v>387.90530391907794</v>
      </c>
      <c r="G76" s="21">
        <v>224652.40932911378</v>
      </c>
      <c r="H76" s="21">
        <v>22498.50762730652</v>
      </c>
    </row>
    <row r="77" spans="4:8" ht="12.75">
      <c r="D77" s="20" t="s">
        <v>35</v>
      </c>
      <c r="E77" s="21">
        <v>2389.852006823904</v>
      </c>
      <c r="F77" s="21">
        <v>1360.82740169657</v>
      </c>
      <c r="G77" s="21">
        <v>138611.41639578642</v>
      </c>
      <c r="H77" s="21">
        <v>78927.98929840105</v>
      </c>
    </row>
    <row r="78" spans="4:8" ht="12.75">
      <c r="D78" s="20" t="s">
        <v>36</v>
      </c>
      <c r="E78" s="21">
        <v>1962.5735205470037</v>
      </c>
      <c r="F78" s="21">
        <v>639.9805747068826</v>
      </c>
      <c r="G78" s="21">
        <v>113829.26419172621</v>
      </c>
      <c r="H78" s="21">
        <v>37118.873332999196</v>
      </c>
    </row>
    <row r="79" spans="4:8" ht="12.75">
      <c r="D79" s="20" t="s">
        <v>37</v>
      </c>
      <c r="E79" s="21">
        <v>1410.7774872337882</v>
      </c>
      <c r="F79" s="21">
        <v>1106.856828120887</v>
      </c>
      <c r="G79" s="21">
        <v>81825.09425955972</v>
      </c>
      <c r="H79" s="21">
        <v>64197.696031011445</v>
      </c>
    </row>
    <row r="80" spans="4:8" ht="12.75">
      <c r="D80" s="20" t="s">
        <v>44</v>
      </c>
      <c r="E80" s="21">
        <v>779.3407893186653</v>
      </c>
      <c r="F80" s="21">
        <v>624.1863848078974</v>
      </c>
      <c r="G80" s="21">
        <v>45201.76578048259</v>
      </c>
      <c r="H80" s="21">
        <v>36202.81031885805</v>
      </c>
    </row>
    <row r="81" spans="4:8" ht="12.75">
      <c r="D81" s="20" t="s">
        <v>43</v>
      </c>
      <c r="E81" s="21">
        <v>1565.6343350708305</v>
      </c>
      <c r="F81" s="21">
        <v>937.5431124037649</v>
      </c>
      <c r="G81" s="21">
        <v>90806.79143410816</v>
      </c>
      <c r="H81" s="21">
        <v>54377.50051941836</v>
      </c>
    </row>
    <row r="82" spans="4:8" ht="12.75">
      <c r="D82" s="20" t="s">
        <v>42</v>
      </c>
      <c r="E82" s="21">
        <v>1046.0738088583869</v>
      </c>
      <c r="F82" s="21">
        <v>1025.9905758380823</v>
      </c>
      <c r="G82" s="21">
        <v>60672.28091378644</v>
      </c>
      <c r="H82" s="21">
        <v>59507.45339860878</v>
      </c>
    </row>
    <row r="83" spans="4:8" ht="12.75">
      <c r="D83" s="20" t="s">
        <v>46</v>
      </c>
      <c r="E83" s="21">
        <v>586.5598154807149</v>
      </c>
      <c r="F83" s="21">
        <v>1657.1264042015334</v>
      </c>
      <c r="G83" s="21">
        <v>34020.469297881464</v>
      </c>
      <c r="H83" s="21">
        <v>96113.33144368893</v>
      </c>
    </row>
    <row r="84" spans="4:8" ht="12.75">
      <c r="D84" s="20" t="s">
        <v>45</v>
      </c>
      <c r="E84" s="21">
        <v>1136.459642493885</v>
      </c>
      <c r="F84" s="21">
        <v>2058.2988276357587</v>
      </c>
      <c r="G84" s="21">
        <v>65914.65926464534</v>
      </c>
      <c r="H84" s="21">
        <v>119381.332002874</v>
      </c>
    </row>
    <row r="85" spans="4:8" ht="12.75">
      <c r="D85" s="20" t="s">
        <v>7</v>
      </c>
      <c r="E85" s="21">
        <v>1156.685843027703</v>
      </c>
      <c r="F85" s="21">
        <v>4946.740276362182</v>
      </c>
      <c r="G85" s="21">
        <v>67087.77889560677</v>
      </c>
      <c r="H85" s="21">
        <v>286910.93602900655</v>
      </c>
    </row>
    <row r="86" spans="4:8" ht="12.75">
      <c r="D86" s="20" t="s">
        <v>39</v>
      </c>
      <c r="E86" s="21">
        <v>374.8167786423102</v>
      </c>
      <c r="F86" s="21">
        <v>2929.5063424637856</v>
      </c>
      <c r="G86" s="21">
        <v>21739.373161253992</v>
      </c>
      <c r="H86" s="21">
        <v>169911.36786289955</v>
      </c>
    </row>
    <row r="87" spans="4:8" ht="12.75">
      <c r="D87" s="20" t="s">
        <v>34</v>
      </c>
      <c r="E87" s="21">
        <v>120.09306566954292</v>
      </c>
      <c r="F87" s="21">
        <v>815.6119663835987</v>
      </c>
      <c r="G87" s="21">
        <v>6965.39780883349</v>
      </c>
      <c r="H87" s="21">
        <v>47305.49405024872</v>
      </c>
    </row>
    <row r="88" spans="4:8" ht="12.75">
      <c r="D88" s="20" t="s">
        <v>40</v>
      </c>
      <c r="E88" s="21">
        <v>0</v>
      </c>
      <c r="F88" s="21">
        <v>4049.6302900998203</v>
      </c>
      <c r="G88" s="21">
        <v>0</v>
      </c>
      <c r="H88" s="21">
        <v>234878.55682578956</v>
      </c>
    </row>
    <row r="89" spans="7:8" ht="12.75">
      <c r="G89" s="39"/>
      <c r="H89" s="39"/>
    </row>
    <row r="90" spans="3:6" s="22" customFormat="1" ht="12.75">
      <c r="C90" s="30" t="s">
        <v>102</v>
      </c>
      <c r="D90" s="31"/>
      <c r="E90" s="21"/>
      <c r="F90" s="21"/>
    </row>
    <row r="91" spans="4:8" ht="12.75">
      <c r="D91" s="20" t="s">
        <v>40</v>
      </c>
      <c r="E91" s="21">
        <v>3850.6619022613895</v>
      </c>
      <c r="F91" s="21">
        <v>0</v>
      </c>
      <c r="G91" s="21">
        <v>223338.3903311606</v>
      </c>
      <c r="H91" s="21">
        <v>0</v>
      </c>
    </row>
    <row r="92" spans="4:8" ht="12.75">
      <c r="D92" s="20" t="s">
        <v>34</v>
      </c>
      <c r="E92" s="21">
        <v>850.5656142659616</v>
      </c>
      <c r="F92" s="21">
        <v>79.90532231384633</v>
      </c>
      <c r="G92" s="21">
        <v>49332.80562742577</v>
      </c>
      <c r="H92" s="21">
        <v>4634.508694203087</v>
      </c>
    </row>
    <row r="93" spans="4:8" ht="12.75">
      <c r="D93" s="20" t="s">
        <v>39</v>
      </c>
      <c r="E93" s="21">
        <v>3644.195491054611</v>
      </c>
      <c r="F93" s="21">
        <v>336.74385832263806</v>
      </c>
      <c r="G93" s="21">
        <v>211363.33848116745</v>
      </c>
      <c r="H93" s="21">
        <v>19531.143782713007</v>
      </c>
    </row>
    <row r="94" spans="4:8" ht="12.75">
      <c r="D94" s="20" t="s">
        <v>7</v>
      </c>
      <c r="E94" s="21">
        <v>5300.360108556837</v>
      </c>
      <c r="F94" s="21">
        <v>1245.5083573364618</v>
      </c>
      <c r="G94" s="21">
        <v>307420.88629629655</v>
      </c>
      <c r="H94" s="21">
        <v>72239.48472551479</v>
      </c>
    </row>
    <row r="95" spans="4:8" ht="12.75">
      <c r="D95" s="20" t="s">
        <v>45</v>
      </c>
      <c r="E95" s="21">
        <v>2660.6300413487</v>
      </c>
      <c r="F95" s="21">
        <v>1681.1826147143381</v>
      </c>
      <c r="G95" s="21">
        <v>154316.5423982246</v>
      </c>
      <c r="H95" s="21">
        <v>97508.5916534316</v>
      </c>
    </row>
    <row r="96" spans="4:8" ht="12.75">
      <c r="D96" s="20" t="s">
        <v>46</v>
      </c>
      <c r="E96" s="21">
        <v>2559.930165944167</v>
      </c>
      <c r="F96" s="21">
        <v>977.8889445075479</v>
      </c>
      <c r="G96" s="21">
        <v>148475.9496247617</v>
      </c>
      <c r="H96" s="21">
        <v>56717.55878143778</v>
      </c>
    </row>
    <row r="97" spans="4:8" ht="12.75">
      <c r="D97" s="20" t="s">
        <v>42</v>
      </c>
      <c r="E97" s="21">
        <v>1298.965059463505</v>
      </c>
      <c r="F97" s="21">
        <v>996.9140212489399</v>
      </c>
      <c r="G97" s="21">
        <v>75339.97344888329</v>
      </c>
      <c r="H97" s="21">
        <v>57821.01323243851</v>
      </c>
    </row>
    <row r="98" spans="4:8" ht="12.75">
      <c r="D98" s="20" t="s">
        <v>43</v>
      </c>
      <c r="E98" s="21">
        <v>1272.998424925229</v>
      </c>
      <c r="F98" s="21">
        <v>1666.5967225459378</v>
      </c>
      <c r="G98" s="21">
        <v>73833.90864566328</v>
      </c>
      <c r="H98" s="21">
        <v>96662.60990766439</v>
      </c>
    </row>
    <row r="99" spans="4:8" ht="12.75">
      <c r="D99" s="20" t="s">
        <v>44</v>
      </c>
      <c r="E99" s="21">
        <v>666.8991748488886</v>
      </c>
      <c r="F99" s="21">
        <v>884.0318992500141</v>
      </c>
      <c r="G99" s="21">
        <v>38680.152141235536</v>
      </c>
      <c r="H99" s="21">
        <v>51273.85015650082</v>
      </c>
    </row>
    <row r="100" spans="4:8" ht="12.75">
      <c r="D100" s="20" t="s">
        <v>37</v>
      </c>
      <c r="E100" s="21">
        <v>1459.198194541158</v>
      </c>
      <c r="F100" s="21">
        <v>1457.320878390626</v>
      </c>
      <c r="G100" s="21">
        <v>84633.49528338716</v>
      </c>
      <c r="H100" s="21">
        <v>84524.6109466563</v>
      </c>
    </row>
    <row r="101" spans="4:8" ht="12.75">
      <c r="D101" s="20" t="s">
        <v>36</v>
      </c>
      <c r="E101" s="21">
        <v>829.6656401253981</v>
      </c>
      <c r="F101" s="21">
        <v>2007.1455962168543</v>
      </c>
      <c r="G101" s="21">
        <v>48120.60712727309</v>
      </c>
      <c r="H101" s="21">
        <v>116414.44458057755</v>
      </c>
    </row>
    <row r="102" spans="4:8" ht="12.75">
      <c r="D102" s="20" t="s">
        <v>35</v>
      </c>
      <c r="E102" s="21">
        <v>1531.3981052085592</v>
      </c>
      <c r="F102" s="21">
        <v>2674.9257898397127</v>
      </c>
      <c r="G102" s="21">
        <v>88821.09010209644</v>
      </c>
      <c r="H102" s="21">
        <v>155145.69581070333</v>
      </c>
    </row>
    <row r="103" spans="4:8" ht="12.75">
      <c r="D103" s="20" t="s">
        <v>41</v>
      </c>
      <c r="E103" s="21">
        <v>476.89940993467536</v>
      </c>
      <c r="F103" s="21">
        <v>5611.763469485922</v>
      </c>
      <c r="G103" s="21">
        <v>27660.16577621117</v>
      </c>
      <c r="H103" s="21">
        <v>325482.28123018343</v>
      </c>
    </row>
    <row r="104" spans="4:8" ht="12.75">
      <c r="D104" s="20" t="s">
        <v>38</v>
      </c>
      <c r="E104" s="21">
        <v>0</v>
      </c>
      <c r="F104" s="21">
        <v>6782.439858306241</v>
      </c>
      <c r="G104" s="21">
        <v>0</v>
      </c>
      <c r="H104" s="21">
        <v>393381.511781762</v>
      </c>
    </row>
    <row r="105" spans="7:8" ht="12.75">
      <c r="G105" s="39"/>
      <c r="H105" s="39"/>
    </row>
    <row r="107" spans="1:4" ht="12.75">
      <c r="A107" s="33" t="s">
        <v>107</v>
      </c>
      <c r="B107" s="44"/>
      <c r="C107" s="44"/>
      <c r="D107" s="44"/>
    </row>
    <row r="108" spans="2:4" ht="12.75">
      <c r="B108" s="27" t="s">
        <v>95</v>
      </c>
      <c r="C108" s="28"/>
      <c r="D108" s="28"/>
    </row>
    <row r="109" spans="3:8" s="22" customFormat="1" ht="12.75">
      <c r="C109" s="30" t="s">
        <v>101</v>
      </c>
      <c r="D109" s="31"/>
      <c r="E109" s="21"/>
      <c r="F109" s="21"/>
      <c r="G109" s="21"/>
      <c r="H109" s="21"/>
    </row>
    <row r="110" spans="4:8" ht="12.75">
      <c r="D110" s="20" t="s">
        <v>50</v>
      </c>
      <c r="E110" s="21">
        <v>3846.1019905874127</v>
      </c>
      <c r="F110" s="21">
        <v>0</v>
      </c>
      <c r="G110" s="21">
        <v>980756.0075997902</v>
      </c>
      <c r="H110" s="21">
        <v>0</v>
      </c>
    </row>
    <row r="111" spans="4:8" ht="12.75">
      <c r="D111" s="20" t="s">
        <v>49</v>
      </c>
      <c r="E111" s="21">
        <v>2500.4946045948113</v>
      </c>
      <c r="F111" s="21">
        <v>125.59068322605751</v>
      </c>
      <c r="G111" s="21">
        <v>637626.1241716769</v>
      </c>
      <c r="H111" s="21">
        <v>32025.624222644663</v>
      </c>
    </row>
    <row r="112" spans="4:8" ht="12.75">
      <c r="D112" s="20" t="s">
        <v>46</v>
      </c>
      <c r="E112" s="21">
        <v>1101.527836589939</v>
      </c>
      <c r="F112" s="21">
        <v>1684.3926926788888</v>
      </c>
      <c r="G112" s="21">
        <v>280889.5983304344</v>
      </c>
      <c r="H112" s="21">
        <v>429520.13663311664</v>
      </c>
    </row>
    <row r="113" spans="4:8" ht="12.75">
      <c r="D113" s="20" t="s">
        <v>45</v>
      </c>
      <c r="E113" s="21">
        <v>1783.5769670636132</v>
      </c>
      <c r="F113" s="21">
        <v>427.95816847198586</v>
      </c>
      <c r="G113" s="21">
        <v>454812.1266012214</v>
      </c>
      <c r="H113" s="21">
        <v>109129.33296035639</v>
      </c>
    </row>
    <row r="114" spans="4:8" ht="12.75">
      <c r="D114" s="20" t="s">
        <v>7</v>
      </c>
      <c r="E114" s="21">
        <v>3498.4735414381657</v>
      </c>
      <c r="F114" s="21">
        <v>3109.160947764415</v>
      </c>
      <c r="G114" s="21">
        <v>892110.7530667323</v>
      </c>
      <c r="H114" s="21">
        <v>792836.0416799259</v>
      </c>
    </row>
    <row r="115" spans="4:8" ht="12.75">
      <c r="D115" s="20" t="s">
        <v>39</v>
      </c>
      <c r="E115" s="21">
        <v>1157.5287721671732</v>
      </c>
      <c r="F115" s="21">
        <v>1647.4542564359308</v>
      </c>
      <c r="G115" s="21">
        <v>295169.8369026292</v>
      </c>
      <c r="H115" s="21">
        <v>420100.83539116237</v>
      </c>
    </row>
    <row r="116" spans="4:8" ht="12.75">
      <c r="D116" s="20" t="s">
        <v>34</v>
      </c>
      <c r="E116" s="21">
        <v>529.8956451317548</v>
      </c>
      <c r="F116" s="21">
        <v>1017.3900725203314</v>
      </c>
      <c r="G116" s="21">
        <v>135123.38950859747</v>
      </c>
      <c r="H116" s="21">
        <v>259434.4684926845</v>
      </c>
    </row>
    <row r="117" spans="4:8" ht="12.75">
      <c r="D117" s="20" t="s">
        <v>40</v>
      </c>
      <c r="E117" s="21">
        <v>0</v>
      </c>
      <c r="F117" s="21">
        <v>6405.652536475261</v>
      </c>
      <c r="G117" s="21">
        <v>0</v>
      </c>
      <c r="H117" s="21">
        <v>1633441.3968011914</v>
      </c>
    </row>
    <row r="118" spans="7:8" ht="12.75">
      <c r="G118" s="39"/>
      <c r="H118" s="39"/>
    </row>
    <row r="119" spans="3:4" s="22" customFormat="1" ht="12.75">
      <c r="C119" s="30" t="s">
        <v>102</v>
      </c>
      <c r="D119" s="31"/>
    </row>
    <row r="120" spans="4:8" ht="12.75">
      <c r="D120" s="20" t="s">
        <v>40</v>
      </c>
      <c r="E120" s="21">
        <v>5296.108017140588</v>
      </c>
      <c r="F120" s="21">
        <v>0</v>
      </c>
      <c r="G120" s="21">
        <v>1350507.54437085</v>
      </c>
      <c r="H120" s="21">
        <v>0</v>
      </c>
    </row>
    <row r="121" spans="4:8" ht="12.75">
      <c r="D121" s="20" t="s">
        <v>34</v>
      </c>
      <c r="E121" s="21">
        <v>1108.887733620322</v>
      </c>
      <c r="F121" s="21">
        <v>367.20550920417514</v>
      </c>
      <c r="G121" s="21">
        <v>282766.37207318214</v>
      </c>
      <c r="H121" s="21">
        <v>93637.40484706467</v>
      </c>
    </row>
    <row r="122" spans="4:8" ht="12.75">
      <c r="D122" s="20" t="s">
        <v>39</v>
      </c>
      <c r="E122" s="21">
        <v>1986.1076954566604</v>
      </c>
      <c r="F122" s="21">
        <v>908.6051399049135</v>
      </c>
      <c r="G122" s="21">
        <v>506457.4623414484</v>
      </c>
      <c r="H122" s="21">
        <v>231694.31067575293</v>
      </c>
    </row>
    <row r="123" spans="4:8" ht="12.75">
      <c r="D123" s="20" t="s">
        <v>7</v>
      </c>
      <c r="E123" s="21">
        <v>3233.1360725769446</v>
      </c>
      <c r="F123" s="21">
        <v>3081.7305691922866</v>
      </c>
      <c r="G123" s="21">
        <v>824449.6985071208</v>
      </c>
      <c r="H123" s="21">
        <v>785841.295144033</v>
      </c>
    </row>
    <row r="124" spans="4:8" ht="12.75">
      <c r="D124" s="20" t="s">
        <v>45</v>
      </c>
      <c r="E124" s="21">
        <v>578.9006733442011</v>
      </c>
      <c r="F124" s="21">
        <v>1790.8661071143592</v>
      </c>
      <c r="G124" s="21">
        <v>147619.67170277127</v>
      </c>
      <c r="H124" s="21">
        <v>456670.8573141616</v>
      </c>
    </row>
    <row r="125" spans="4:8" ht="12.75">
      <c r="D125" s="20" t="s">
        <v>46</v>
      </c>
      <c r="E125" s="21">
        <v>1555.0228857797342</v>
      </c>
      <c r="F125" s="21">
        <v>1586.0267235026597</v>
      </c>
      <c r="G125" s="21">
        <v>396530.8358738322</v>
      </c>
      <c r="H125" s="21">
        <v>404436.8144931782</v>
      </c>
    </row>
    <row r="126" spans="4:8" ht="12.75">
      <c r="D126" s="20" t="s">
        <v>49</v>
      </c>
      <c r="E126" s="21">
        <v>231.13025955246653</v>
      </c>
      <c r="F126" s="21">
        <v>2508.0727678440367</v>
      </c>
      <c r="G126" s="21">
        <v>58938.21618587896</v>
      </c>
      <c r="H126" s="21">
        <v>639558.5558002293</v>
      </c>
    </row>
    <row r="127" spans="4:8" ht="12.75">
      <c r="D127" s="20" t="s">
        <v>50</v>
      </c>
      <c r="E127" s="21">
        <v>0</v>
      </c>
      <c r="F127" s="21">
        <v>3746.786520708487</v>
      </c>
      <c r="G127" s="21">
        <v>0</v>
      </c>
      <c r="H127" s="21">
        <v>955430.5627806642</v>
      </c>
    </row>
    <row r="128" spans="7:8" ht="12.75">
      <c r="G128" s="39"/>
      <c r="H128" s="39"/>
    </row>
    <row r="130" spans="2:4" ht="12.75">
      <c r="B130" s="27" t="s">
        <v>98</v>
      </c>
      <c r="C130" s="28"/>
      <c r="D130" s="28"/>
    </row>
    <row r="131" s="22" customFormat="1" ht="12.75">
      <c r="C131" s="36" t="s">
        <v>101</v>
      </c>
    </row>
    <row r="132" spans="4:8" ht="12.75">
      <c r="D132" s="20" t="s">
        <v>50</v>
      </c>
      <c r="E132" s="21">
        <v>2195.0871618842207</v>
      </c>
      <c r="F132" s="21">
        <v>0</v>
      </c>
      <c r="G132" s="21">
        <v>114144.53241797947</v>
      </c>
      <c r="H132" s="21">
        <v>0</v>
      </c>
    </row>
    <row r="133" spans="4:8" ht="12.75">
      <c r="D133" s="20" t="s">
        <v>49</v>
      </c>
      <c r="E133" s="21">
        <v>1239.2022423203873</v>
      </c>
      <c r="F133" s="21">
        <v>90.57249682903549</v>
      </c>
      <c r="G133" s="21">
        <v>64438.51660066014</v>
      </c>
      <c r="H133" s="21">
        <v>4709.769835109845</v>
      </c>
    </row>
    <row r="134" spans="4:8" ht="12.75">
      <c r="D134" s="20" t="s">
        <v>46</v>
      </c>
      <c r="E134" s="21">
        <v>778.8560278037777</v>
      </c>
      <c r="F134" s="21">
        <v>1175.666527467088</v>
      </c>
      <c r="G134" s="21">
        <v>40500.51344579644</v>
      </c>
      <c r="H134" s="21">
        <v>61134.65942828857</v>
      </c>
    </row>
    <row r="135" spans="4:8" ht="12.75">
      <c r="D135" s="20" t="s">
        <v>45</v>
      </c>
      <c r="E135" s="21">
        <v>1894.7068134158535</v>
      </c>
      <c r="F135" s="21">
        <v>406.68827007547304</v>
      </c>
      <c r="G135" s="21">
        <v>98524.75429762439</v>
      </c>
      <c r="H135" s="21">
        <v>21147.790043924597</v>
      </c>
    </row>
    <row r="136" spans="4:8" ht="12.75">
      <c r="D136" s="20" t="s">
        <v>7</v>
      </c>
      <c r="E136" s="21">
        <v>1361.1317802193817</v>
      </c>
      <c r="F136" s="21">
        <v>2046.938428336202</v>
      </c>
      <c r="G136" s="21">
        <v>70778.85257140784</v>
      </c>
      <c r="H136" s="21">
        <v>106440.7982734825</v>
      </c>
    </row>
    <row r="137" spans="4:8" ht="12.75">
      <c r="D137" s="20" t="s">
        <v>39</v>
      </c>
      <c r="E137" s="21">
        <v>494.1167862379055</v>
      </c>
      <c r="F137" s="21">
        <v>1474.3781738718678</v>
      </c>
      <c r="G137" s="21">
        <v>25694.072884371086</v>
      </c>
      <c r="H137" s="21">
        <v>76667.66504133712</v>
      </c>
    </row>
    <row r="138" spans="4:8" ht="12.75">
      <c r="D138" s="20" t="s">
        <v>34</v>
      </c>
      <c r="E138" s="21">
        <v>212.22138229066877</v>
      </c>
      <c r="F138" s="21">
        <v>484.8292477318958</v>
      </c>
      <c r="G138" s="21">
        <v>11035.511879114776</v>
      </c>
      <c r="H138" s="21">
        <v>25211.12088205858</v>
      </c>
    </row>
    <row r="139" spans="4:8" ht="12.75">
      <c r="D139" s="20" t="s">
        <v>40</v>
      </c>
      <c r="E139" s="21">
        <v>0</v>
      </c>
      <c r="F139" s="21">
        <v>2496.249049860633</v>
      </c>
      <c r="G139" s="21">
        <v>0</v>
      </c>
      <c r="H139" s="21">
        <v>129804.95059275292</v>
      </c>
    </row>
    <row r="140" spans="7:8" ht="12.75">
      <c r="G140" s="39"/>
      <c r="H140" s="39"/>
    </row>
    <row r="141" spans="3:4" s="22" customFormat="1" ht="12.75">
      <c r="C141" s="30" t="s">
        <v>102</v>
      </c>
      <c r="D141" s="31"/>
    </row>
    <row r="142" spans="4:8" ht="12.75">
      <c r="D142" s="20" t="s">
        <v>40</v>
      </c>
      <c r="E142" s="21">
        <v>2348.3630554918695</v>
      </c>
      <c r="F142" s="21">
        <v>0</v>
      </c>
      <c r="G142" s="21">
        <v>122114.87888557721</v>
      </c>
      <c r="H142" s="21">
        <v>0</v>
      </c>
    </row>
    <row r="143" spans="4:8" ht="12.75">
      <c r="D143" s="20" t="s">
        <v>34</v>
      </c>
      <c r="E143" s="21">
        <v>625.448477118876</v>
      </c>
      <c r="F143" s="21">
        <v>139.46606144263308</v>
      </c>
      <c r="G143" s="21">
        <v>32523.32081018155</v>
      </c>
      <c r="H143" s="21">
        <v>7252.2351950169195</v>
      </c>
    </row>
    <row r="144" spans="4:8" ht="12.75">
      <c r="D144" s="20" t="s">
        <v>39</v>
      </c>
      <c r="E144" s="21">
        <v>1636.484097871296</v>
      </c>
      <c r="F144" s="21">
        <v>411.69308522008026</v>
      </c>
      <c r="G144" s="21">
        <v>85097.17308930738</v>
      </c>
      <c r="H144" s="21">
        <v>21408.040431444173</v>
      </c>
    </row>
    <row r="145" spans="4:8" ht="12.75">
      <c r="D145" s="20" t="s">
        <v>7</v>
      </c>
      <c r="E145" s="21">
        <v>2066.961491067737</v>
      </c>
      <c r="F145" s="21">
        <v>1555.2477380585933</v>
      </c>
      <c r="G145" s="21">
        <v>107481.99753552231</v>
      </c>
      <c r="H145" s="21">
        <v>80872.88237904685</v>
      </c>
    </row>
    <row r="146" spans="4:8" ht="12.75">
      <c r="D146" s="20" t="s">
        <v>45</v>
      </c>
      <c r="E146" s="21">
        <v>597.9783244012821</v>
      </c>
      <c r="F146" s="21">
        <v>1502.6127100622148</v>
      </c>
      <c r="G146" s="21">
        <v>31094.872868866667</v>
      </c>
      <c r="H146" s="21">
        <v>78135.86092323517</v>
      </c>
    </row>
    <row r="147" spans="4:8" ht="12.75">
      <c r="D147" s="20" t="s">
        <v>46</v>
      </c>
      <c r="E147" s="21">
        <v>975.5254233369935</v>
      </c>
      <c r="F147" s="21">
        <v>1227.7036466416403</v>
      </c>
      <c r="G147" s="21">
        <v>50727.32201352366</v>
      </c>
      <c r="H147" s="21">
        <v>63840.58962536529</v>
      </c>
    </row>
    <row r="148" spans="4:8" ht="12.75">
      <c r="D148" s="20" t="s">
        <v>49</v>
      </c>
      <c r="E148" s="21">
        <v>180.56600383881852</v>
      </c>
      <c r="F148" s="21">
        <v>1267.5989863331624</v>
      </c>
      <c r="G148" s="21">
        <v>9389.432199618563</v>
      </c>
      <c r="H148" s="21">
        <v>65915.14728932445</v>
      </c>
    </row>
    <row r="149" spans="4:8" ht="12.75">
      <c r="D149" s="20" t="s">
        <v>50</v>
      </c>
      <c r="E149" s="21">
        <v>0</v>
      </c>
      <c r="F149" s="21">
        <v>2327.0046453685486</v>
      </c>
      <c r="G149" s="21">
        <v>0</v>
      </c>
      <c r="H149" s="21">
        <v>121004.24155916453</v>
      </c>
    </row>
    <row r="150" spans="7:8" ht="12.75">
      <c r="G150" s="39"/>
      <c r="H150" s="39"/>
    </row>
    <row r="152" spans="2:4" ht="12.75">
      <c r="B152" s="27" t="s">
        <v>99</v>
      </c>
      <c r="C152" s="28"/>
      <c r="D152" s="28"/>
    </row>
    <row r="153" spans="3:8" s="22" customFormat="1" ht="12.75">
      <c r="C153" s="30" t="s">
        <v>101</v>
      </c>
      <c r="D153" s="31"/>
      <c r="E153" s="21"/>
      <c r="F153" s="21"/>
      <c r="G153" s="21"/>
      <c r="H153" s="21"/>
    </row>
    <row r="154" spans="4:8" ht="12.75">
      <c r="D154" s="20" t="s">
        <v>50</v>
      </c>
      <c r="E154" s="21">
        <v>1670.5809735248838</v>
      </c>
      <c r="F154" s="21">
        <v>0</v>
      </c>
      <c r="G154" s="21">
        <v>96893.69646444326</v>
      </c>
      <c r="H154" s="21">
        <v>0</v>
      </c>
    </row>
    <row r="155" spans="4:8" ht="12.75">
      <c r="D155" s="20" t="s">
        <v>49</v>
      </c>
      <c r="E155" s="21">
        <v>1069.9707345377137</v>
      </c>
      <c r="F155" s="21">
        <v>69.45502807891769</v>
      </c>
      <c r="G155" s="21">
        <v>62058.302603187396</v>
      </c>
      <c r="H155" s="21">
        <v>4028.391628577226</v>
      </c>
    </row>
    <row r="156" spans="4:8" ht="12.75">
      <c r="D156" s="20" t="s">
        <v>46</v>
      </c>
      <c r="E156" s="21">
        <v>715.0971075827053</v>
      </c>
      <c r="F156" s="21">
        <v>934.6153522004105</v>
      </c>
      <c r="G156" s="21">
        <v>41475.63223979691</v>
      </c>
      <c r="H156" s="21">
        <v>54207.690427623806</v>
      </c>
    </row>
    <row r="157" spans="4:8" ht="12.75">
      <c r="D157" s="20" t="s">
        <v>45</v>
      </c>
      <c r="E157" s="21">
        <v>1811.4604535723495</v>
      </c>
      <c r="F157" s="21">
        <v>404.6200610135923</v>
      </c>
      <c r="G157" s="21">
        <v>105064.70630719628</v>
      </c>
      <c r="H157" s="21">
        <v>23467.963538788354</v>
      </c>
    </row>
    <row r="158" spans="4:8" ht="12.75">
      <c r="D158" s="20" t="s">
        <v>7</v>
      </c>
      <c r="E158" s="21">
        <v>1152.0018241856053</v>
      </c>
      <c r="F158" s="21">
        <v>1680.4554998786343</v>
      </c>
      <c r="G158" s="21">
        <v>66816.1058027651</v>
      </c>
      <c r="H158" s="21">
        <v>97466.4189929608</v>
      </c>
    </row>
    <row r="159" spans="4:8" ht="12.75">
      <c r="D159" s="20" t="s">
        <v>39</v>
      </c>
      <c r="E159" s="21">
        <v>381.6228953184513</v>
      </c>
      <c r="F159" s="21">
        <v>1375.5657355937444</v>
      </c>
      <c r="G159" s="21">
        <v>22134.127928470174</v>
      </c>
      <c r="H159" s="21">
        <v>79782.81266443718</v>
      </c>
    </row>
    <row r="160" spans="4:8" ht="12.75">
      <c r="D160" s="20" t="s">
        <v>34</v>
      </c>
      <c r="E160" s="21">
        <v>119.48006535671138</v>
      </c>
      <c r="F160" s="21">
        <v>336.23357182819643</v>
      </c>
      <c r="G160" s="21">
        <v>6929.84379068926</v>
      </c>
      <c r="H160" s="21">
        <v>19501.547166035394</v>
      </c>
    </row>
    <row r="161" spans="4:8" ht="12.75">
      <c r="D161" s="20" t="s">
        <v>40</v>
      </c>
      <c r="E161" s="21">
        <v>0</v>
      </c>
      <c r="F161" s="21">
        <v>2119.2688054849245</v>
      </c>
      <c r="G161" s="21">
        <v>0</v>
      </c>
      <c r="H161" s="21">
        <v>122917.59071812562</v>
      </c>
    </row>
    <row r="162" spans="7:8" ht="12.75">
      <c r="G162" s="39"/>
      <c r="H162" s="39"/>
    </row>
    <row r="163" spans="3:4" s="22" customFormat="1" ht="12.75">
      <c r="C163" s="30" t="s">
        <v>102</v>
      </c>
      <c r="D163" s="31"/>
    </row>
    <row r="164" spans="4:8" ht="12.75">
      <c r="D164" s="20" t="s">
        <v>40</v>
      </c>
      <c r="E164" s="21">
        <v>2003.672576588892</v>
      </c>
      <c r="F164" s="21">
        <v>0</v>
      </c>
      <c r="G164" s="21">
        <v>116213.00944215574</v>
      </c>
      <c r="H164" s="21">
        <v>0</v>
      </c>
    </row>
    <row r="165" spans="4:8" ht="12.75">
      <c r="D165" s="20" t="s">
        <v>34</v>
      </c>
      <c r="E165" s="21">
        <v>373.3507548487227</v>
      </c>
      <c r="F165" s="21">
        <v>99.44929486690377</v>
      </c>
      <c r="G165" s="21">
        <v>21654.343781225918</v>
      </c>
      <c r="H165" s="21">
        <v>5768.059102280418</v>
      </c>
    </row>
    <row r="166" spans="4:8" ht="12.75">
      <c r="D166" s="20" t="s">
        <v>39</v>
      </c>
      <c r="E166" s="21">
        <v>1424.5907347110526</v>
      </c>
      <c r="F166" s="21">
        <v>338.9034481102643</v>
      </c>
      <c r="G166" s="21">
        <v>82626.26261324105</v>
      </c>
      <c r="H166" s="21">
        <v>19656.39999039533</v>
      </c>
    </row>
    <row r="167" spans="4:8" ht="12.75">
      <c r="D167" s="20" t="s">
        <v>7</v>
      </c>
      <c r="E167" s="21">
        <v>1417.8859479982684</v>
      </c>
      <c r="F167" s="21">
        <v>1177.8746271470166</v>
      </c>
      <c r="G167" s="21">
        <v>82237.38498389957</v>
      </c>
      <c r="H167" s="21">
        <v>68316.72837452697</v>
      </c>
    </row>
    <row r="168" spans="4:8" ht="12.75">
      <c r="D168" s="20" t="s">
        <v>45</v>
      </c>
      <c r="E168" s="21">
        <v>541.6761896907273</v>
      </c>
      <c r="F168" s="21">
        <v>1216.6669052865886</v>
      </c>
      <c r="G168" s="21">
        <v>31417.219002062182</v>
      </c>
      <c r="H168" s="21">
        <v>70566.68050662214</v>
      </c>
    </row>
    <row r="169" spans="4:8" ht="12.75">
      <c r="D169" s="20" t="s">
        <v>46</v>
      </c>
      <c r="E169" s="21">
        <v>701.1795367527525</v>
      </c>
      <c r="F169" s="21">
        <v>907.0339943180019</v>
      </c>
      <c r="G169" s="21">
        <v>40668.41313165965</v>
      </c>
      <c r="H169" s="21">
        <v>52607.97167044411</v>
      </c>
    </row>
    <row r="170" spans="4:8" ht="12.75">
      <c r="D170" s="20" t="s">
        <v>49</v>
      </c>
      <c r="E170" s="21">
        <v>132.68420021088824</v>
      </c>
      <c r="F170" s="21">
        <v>992.7296632990573</v>
      </c>
      <c r="G170" s="21">
        <v>7695.683612231518</v>
      </c>
      <c r="H170" s="21">
        <v>57578.32047134532</v>
      </c>
    </row>
    <row r="171" spans="4:8" ht="12.75">
      <c r="D171" s="20" t="s">
        <v>50</v>
      </c>
      <c r="E171" s="21">
        <v>0</v>
      </c>
      <c r="F171" s="21">
        <v>1862.3820077734713</v>
      </c>
      <c r="G171" s="21">
        <v>0</v>
      </c>
      <c r="H171" s="21">
        <v>108018.15645086134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pane ySplit="4" topLeftCell="BM5" activePane="bottomLeft" state="frozen"/>
      <selection pane="topLeft" activeCell="A1" sqref="A1"/>
      <selection pane="bottomLeft" activeCell="G22" sqref="G22"/>
    </sheetView>
  </sheetViews>
  <sheetFormatPr defaultColWidth="9.00390625" defaultRowHeight="11.25"/>
  <cols>
    <col min="1" max="3" width="6.375" style="20" customWidth="1"/>
    <col min="4" max="4" width="33.375" style="20" customWidth="1"/>
    <col min="5" max="6" width="10.375" style="21" customWidth="1"/>
    <col min="7" max="8" width="10.625" style="21" customWidth="1"/>
    <col min="9" max="16384" width="10.25390625" style="20" customWidth="1"/>
  </cols>
  <sheetData>
    <row r="1" spans="1:4" ht="12.75">
      <c r="A1" s="16" t="s">
        <v>92</v>
      </c>
      <c r="B1" s="17"/>
      <c r="C1" s="17"/>
      <c r="D1" s="17"/>
    </row>
    <row r="2" spans="1:8" s="22" customFormat="1" ht="12.75">
      <c r="A2" s="16" t="s">
        <v>108</v>
      </c>
      <c r="B2" s="17"/>
      <c r="C2" s="17"/>
      <c r="D2" s="17"/>
      <c r="E2" s="29"/>
      <c r="F2" s="29"/>
      <c r="G2" s="29"/>
      <c r="H2" s="29"/>
    </row>
    <row r="3" spans="2:8" s="22" customFormat="1" ht="12.75">
      <c r="B3" s="40"/>
      <c r="E3" s="64" t="s">
        <v>93</v>
      </c>
      <c r="F3" s="66"/>
      <c r="G3" s="64" t="s">
        <v>109</v>
      </c>
      <c r="H3" s="66"/>
    </row>
    <row r="4" spans="1:8" s="22" customFormat="1" ht="12.75">
      <c r="A4" s="41" t="s">
        <v>103</v>
      </c>
      <c r="B4" s="42"/>
      <c r="D4" s="22" t="s">
        <v>83</v>
      </c>
      <c r="E4" s="25" t="s">
        <v>0</v>
      </c>
      <c r="F4" s="26" t="s">
        <v>1</v>
      </c>
      <c r="G4" s="25" t="s">
        <v>0</v>
      </c>
      <c r="H4" s="26" t="s">
        <v>1</v>
      </c>
    </row>
    <row r="5" spans="2:8" s="22" customFormat="1" ht="12.75">
      <c r="B5" s="27" t="s">
        <v>95</v>
      </c>
      <c r="C5" s="28"/>
      <c r="E5" s="21"/>
      <c r="F5" s="21"/>
      <c r="G5" s="21"/>
      <c r="H5" s="21"/>
    </row>
    <row r="6" spans="3:8" s="22" customFormat="1" ht="12.75">
      <c r="C6" s="30" t="s">
        <v>101</v>
      </c>
      <c r="D6" s="31"/>
      <c r="E6" s="21"/>
      <c r="F6" s="21"/>
      <c r="G6" s="21"/>
      <c r="H6" s="21"/>
    </row>
    <row r="7" spans="4:8" ht="12.75">
      <c r="D7" s="20" t="s">
        <v>62</v>
      </c>
      <c r="E7" s="21">
        <v>855.6009999620618</v>
      </c>
      <c r="F7" s="21">
        <v>0</v>
      </c>
      <c r="G7" s="21">
        <v>218178.25499032575</v>
      </c>
      <c r="H7" s="21">
        <v>0</v>
      </c>
    </row>
    <row r="8" spans="4:8" ht="12.75">
      <c r="D8" s="20" t="s">
        <v>55</v>
      </c>
      <c r="E8" s="21">
        <v>508.5272770207206</v>
      </c>
      <c r="F8" s="21">
        <v>16.454921710106962</v>
      </c>
      <c r="G8" s="21">
        <v>129674.45564028375</v>
      </c>
      <c r="H8" s="21">
        <v>4196.005036077276</v>
      </c>
    </row>
    <row r="9" spans="4:8" ht="12.75">
      <c r="D9" s="20" t="s">
        <v>56</v>
      </c>
      <c r="E9" s="21">
        <v>725.5126267707146</v>
      </c>
      <c r="F9" s="21">
        <v>31.367194509891394</v>
      </c>
      <c r="G9" s="21">
        <v>185005.71982653224</v>
      </c>
      <c r="H9" s="21">
        <v>7998.634600022306</v>
      </c>
    </row>
    <row r="10" spans="4:8" ht="12.75">
      <c r="D10" s="20" t="s">
        <v>63</v>
      </c>
      <c r="E10" s="21">
        <v>894.164746955544</v>
      </c>
      <c r="F10" s="21">
        <v>59.649091199137736</v>
      </c>
      <c r="G10" s="21">
        <v>228012.01047366374</v>
      </c>
      <c r="H10" s="21">
        <v>15210.518255780122</v>
      </c>
    </row>
    <row r="11" spans="4:8" ht="12.75">
      <c r="D11" s="20" t="s">
        <v>53</v>
      </c>
      <c r="E11" s="21">
        <v>2465.508891116638</v>
      </c>
      <c r="F11" s="21">
        <v>201.05857464536945</v>
      </c>
      <c r="G11" s="21">
        <v>628704.7672347428</v>
      </c>
      <c r="H11" s="21">
        <v>51269.936534569206</v>
      </c>
    </row>
    <row r="12" spans="4:8" ht="12.75">
      <c r="D12" s="20" t="s">
        <v>58</v>
      </c>
      <c r="E12" s="21">
        <v>1652.070921200784</v>
      </c>
      <c r="F12" s="21">
        <v>523.9864132062186</v>
      </c>
      <c r="G12" s="21">
        <v>421278.0849061999</v>
      </c>
      <c r="H12" s="21">
        <v>133616.53536758575</v>
      </c>
    </row>
    <row r="13" spans="4:8" ht="12.75">
      <c r="D13" s="20" t="s">
        <v>54</v>
      </c>
      <c r="E13" s="21">
        <v>1526.0960143554082</v>
      </c>
      <c r="F13" s="21">
        <v>474.10743177245683</v>
      </c>
      <c r="G13" s="21">
        <v>389154.4836606291</v>
      </c>
      <c r="H13" s="21">
        <v>120897.3951019765</v>
      </c>
    </row>
    <row r="14" spans="4:8" ht="12.75">
      <c r="D14" s="20" t="s">
        <v>64</v>
      </c>
      <c r="E14" s="21">
        <v>1572.372510747587</v>
      </c>
      <c r="F14" s="21">
        <v>906.5633429662055</v>
      </c>
      <c r="G14" s="21">
        <v>400954.9902406347</v>
      </c>
      <c r="H14" s="21">
        <v>231173.6524563824</v>
      </c>
    </row>
    <row r="15" spans="4:8" ht="12.75">
      <c r="D15" s="20" t="s">
        <v>57</v>
      </c>
      <c r="E15" s="21">
        <v>1130.1748785556563</v>
      </c>
      <c r="F15" s="21">
        <v>794.9784051195426</v>
      </c>
      <c r="G15" s="21">
        <v>288194.59403169237</v>
      </c>
      <c r="H15" s="21">
        <v>202719.49330548337</v>
      </c>
    </row>
    <row r="16" spans="4:8" ht="12.75">
      <c r="D16" s="20" t="s">
        <v>52</v>
      </c>
      <c r="E16" s="21">
        <v>972.3206075290017</v>
      </c>
      <c r="F16" s="21">
        <v>866.4544712978197</v>
      </c>
      <c r="G16" s="21">
        <v>247941.75491989544</v>
      </c>
      <c r="H16" s="21">
        <v>220945.89018094403</v>
      </c>
    </row>
    <row r="17" spans="4:8" ht="12.75">
      <c r="D17" s="20" t="s">
        <v>15</v>
      </c>
      <c r="E17" s="21">
        <v>2909.763256481555</v>
      </c>
      <c r="F17" s="21">
        <v>4671.655116760054</v>
      </c>
      <c r="G17" s="21">
        <v>741989.6304027966</v>
      </c>
      <c r="H17" s="21">
        <v>1191272.0547738138</v>
      </c>
    </row>
    <row r="18" spans="4:8" ht="12.75">
      <c r="D18" s="20" t="s">
        <v>61</v>
      </c>
      <c r="E18" s="21">
        <v>574.3427385562638</v>
      </c>
      <c r="F18" s="21">
        <v>1766.847218622735</v>
      </c>
      <c r="G18" s="21">
        <v>146457.39833184727</v>
      </c>
      <c r="H18" s="21">
        <v>450546.0407487974</v>
      </c>
    </row>
    <row r="19" spans="4:8" ht="12.75">
      <c r="D19" s="20" t="s">
        <v>60</v>
      </c>
      <c r="E19" s="21">
        <v>232.92503184063338</v>
      </c>
      <c r="F19" s="21">
        <v>1672.23141878962</v>
      </c>
      <c r="G19" s="21">
        <v>59395.88311936151</v>
      </c>
      <c r="H19" s="21">
        <v>426419.0117913531</v>
      </c>
    </row>
    <row r="20" spans="4:8" ht="12.75">
      <c r="D20" s="20" t="s">
        <v>59</v>
      </c>
      <c r="E20" s="21">
        <v>0</v>
      </c>
      <c r="F20" s="21">
        <v>4034.0269004934103</v>
      </c>
      <c r="G20" s="21">
        <v>0</v>
      </c>
      <c r="H20" s="21">
        <v>1028676.8596258196</v>
      </c>
    </row>
    <row r="21" spans="5:8" s="22" customFormat="1" ht="12.75">
      <c r="E21" s="21"/>
      <c r="F21" s="21"/>
      <c r="G21" s="39"/>
      <c r="H21" s="39"/>
    </row>
    <row r="22" spans="3:4" s="22" customFormat="1" ht="12.75">
      <c r="C22" s="30" t="s">
        <v>102</v>
      </c>
      <c r="D22" s="31"/>
    </row>
    <row r="23" spans="4:8" ht="12.75">
      <c r="D23" s="20" t="s">
        <v>59</v>
      </c>
      <c r="E23" s="21">
        <v>4029.7910361603344</v>
      </c>
      <c r="F23" s="21">
        <v>0</v>
      </c>
      <c r="G23" s="21">
        <v>1027596.7142208853</v>
      </c>
      <c r="H23" s="21">
        <v>0</v>
      </c>
    </row>
    <row r="24" spans="4:8" ht="12.75">
      <c r="D24" s="20" t="s">
        <v>60</v>
      </c>
      <c r="E24" s="21">
        <v>1626.8008032568187</v>
      </c>
      <c r="F24" s="21">
        <v>175.07082410899798</v>
      </c>
      <c r="G24" s="21">
        <v>414834.2048304888</v>
      </c>
      <c r="H24" s="21">
        <v>44643.06014779449</v>
      </c>
    </row>
    <row r="25" spans="4:8" ht="12.75">
      <c r="D25" s="20" t="s">
        <v>61</v>
      </c>
      <c r="E25" s="21">
        <v>1817.0484487407828</v>
      </c>
      <c r="F25" s="21">
        <v>513.6808611581378</v>
      </c>
      <c r="G25" s="21">
        <v>463347.3544288996</v>
      </c>
      <c r="H25" s="21">
        <v>130988.61959532513</v>
      </c>
    </row>
    <row r="26" spans="4:8" ht="12.75">
      <c r="D26" s="20" t="s">
        <v>15</v>
      </c>
      <c r="E26" s="21">
        <v>4754.0947443114055</v>
      </c>
      <c r="F26" s="21">
        <v>2935.31920661793</v>
      </c>
      <c r="G26" s="21">
        <v>1212294.1597994084</v>
      </c>
      <c r="H26" s="21">
        <v>748506.3976875722</v>
      </c>
    </row>
    <row r="27" spans="4:8" ht="12.75">
      <c r="D27" s="20" t="s">
        <v>52</v>
      </c>
      <c r="E27" s="21">
        <v>1029.3288587617242</v>
      </c>
      <c r="F27" s="21">
        <v>990.1460680895125</v>
      </c>
      <c r="G27" s="21">
        <v>262478.8589842397</v>
      </c>
      <c r="H27" s="21">
        <v>252487.24736282567</v>
      </c>
    </row>
    <row r="28" spans="4:8" ht="12.75">
      <c r="D28" s="20" t="s">
        <v>57</v>
      </c>
      <c r="E28" s="21">
        <v>851.6595700039724</v>
      </c>
      <c r="F28" s="21">
        <v>1092.358076177101</v>
      </c>
      <c r="G28" s="21">
        <v>217173.19035101295</v>
      </c>
      <c r="H28" s="21">
        <v>278551.30942516075</v>
      </c>
    </row>
    <row r="29" spans="4:8" ht="12.75">
      <c r="D29" s="20" t="s">
        <v>64</v>
      </c>
      <c r="E29" s="21">
        <v>948.6177364351938</v>
      </c>
      <c r="F29" s="21">
        <v>1558.3400002276974</v>
      </c>
      <c r="G29" s="21">
        <v>241897.5227909744</v>
      </c>
      <c r="H29" s="21">
        <v>397376.70005806285</v>
      </c>
    </row>
    <row r="30" spans="4:8" ht="12.75">
      <c r="D30" s="20" t="s">
        <v>54</v>
      </c>
      <c r="E30" s="21">
        <v>491.08001051921354</v>
      </c>
      <c r="F30" s="21">
        <v>1559.3883285157754</v>
      </c>
      <c r="G30" s="21">
        <v>125225.40268239945</v>
      </c>
      <c r="H30" s="21">
        <v>397644.02377152274</v>
      </c>
    </row>
    <row r="31" spans="4:8" ht="12.75">
      <c r="D31" s="20" t="s">
        <v>58</v>
      </c>
      <c r="E31" s="21">
        <v>635.7311128706575</v>
      </c>
      <c r="F31" s="21">
        <v>1730.7900036165008</v>
      </c>
      <c r="G31" s="21">
        <v>162111.43378201767</v>
      </c>
      <c r="H31" s="21">
        <v>441351.45092220773</v>
      </c>
    </row>
    <row r="32" spans="4:8" ht="12.75">
      <c r="D32" s="20" t="s">
        <v>53</v>
      </c>
      <c r="E32" s="21">
        <v>283.5371245367071</v>
      </c>
      <c r="F32" s="21">
        <v>2910.159327704062</v>
      </c>
      <c r="G32" s="21">
        <v>72301.9667568603</v>
      </c>
      <c r="H32" s="21">
        <v>742090.6285645358</v>
      </c>
    </row>
    <row r="33" spans="4:8" ht="12.75">
      <c r="D33" s="20" t="s">
        <v>63</v>
      </c>
      <c r="E33" s="21">
        <v>122.63897808057202</v>
      </c>
      <c r="F33" s="21">
        <v>1038.3691693410926</v>
      </c>
      <c r="G33" s="21">
        <v>31272.939410545863</v>
      </c>
      <c r="H33" s="21">
        <v>264784.1381819786</v>
      </c>
    </row>
    <row r="34" spans="4:8" ht="12.75">
      <c r="D34" s="20" t="s">
        <v>56</v>
      </c>
      <c r="E34" s="21">
        <v>49.78932870792454</v>
      </c>
      <c r="F34" s="21">
        <v>743.788920391222</v>
      </c>
      <c r="G34" s="21">
        <v>12696.278820520758</v>
      </c>
      <c r="H34" s="21">
        <v>189666.17469976158</v>
      </c>
    </row>
    <row r="35" spans="4:8" ht="12.75">
      <c r="D35" s="20" t="s">
        <v>55</v>
      </c>
      <c r="E35" s="21">
        <v>22.536222467797423</v>
      </c>
      <c r="F35" s="21">
        <v>594.4021393401308</v>
      </c>
      <c r="G35" s="21">
        <v>5746.736729288343</v>
      </c>
      <c r="H35" s="21">
        <v>151572.54553173337</v>
      </c>
    </row>
    <row r="36" spans="4:8" ht="12.75">
      <c r="D36" s="20" t="s">
        <v>62</v>
      </c>
      <c r="E36" s="21">
        <v>0</v>
      </c>
      <c r="F36" s="21">
        <v>820.8410495649426</v>
      </c>
      <c r="G36" s="21">
        <v>0</v>
      </c>
      <c r="H36" s="21">
        <v>209314.46763906037</v>
      </c>
    </row>
    <row r="37" spans="5:8" s="22" customFormat="1" ht="12.75">
      <c r="E37" s="21"/>
      <c r="F37" s="21"/>
      <c r="G37" s="39"/>
      <c r="H37" s="39"/>
    </row>
    <row r="38" spans="5:8" s="22" customFormat="1" ht="12.75">
      <c r="E38" s="21"/>
      <c r="F38" s="21"/>
      <c r="G38" s="21"/>
      <c r="H38" s="21"/>
    </row>
    <row r="39" spans="2:8" s="22" customFormat="1" ht="12.75">
      <c r="B39" s="27" t="s">
        <v>98</v>
      </c>
      <c r="C39" s="28"/>
      <c r="E39" s="21"/>
      <c r="F39" s="21"/>
      <c r="G39" s="21"/>
      <c r="H39" s="21"/>
    </row>
    <row r="40" spans="3:8" s="22" customFormat="1" ht="12.75">
      <c r="C40" s="30" t="s">
        <v>101</v>
      </c>
      <c r="D40" s="31"/>
      <c r="E40" s="21"/>
      <c r="F40" s="21"/>
      <c r="G40" s="21"/>
      <c r="H40" s="21"/>
    </row>
    <row r="41" spans="4:8" ht="12.75">
      <c r="D41" s="20" t="s">
        <v>62</v>
      </c>
      <c r="E41" s="21">
        <v>485.8073990723189</v>
      </c>
      <c r="F41" s="21">
        <v>0</v>
      </c>
      <c r="G41" s="21">
        <v>25261.98475176058</v>
      </c>
      <c r="H41" s="21">
        <v>0</v>
      </c>
    </row>
    <row r="42" spans="4:8" ht="12.75">
      <c r="D42" s="20" t="s">
        <v>55</v>
      </c>
      <c r="E42" s="21">
        <v>207.90909875552632</v>
      </c>
      <c r="F42" s="21">
        <v>8.747704088291718</v>
      </c>
      <c r="G42" s="21">
        <v>10811.273135287369</v>
      </c>
      <c r="H42" s="21">
        <v>454.8806125911693</v>
      </c>
    </row>
    <row r="43" spans="4:8" ht="12.75">
      <c r="D43" s="20" t="s">
        <v>56</v>
      </c>
      <c r="E43" s="21">
        <v>122.481102732216</v>
      </c>
      <c r="F43" s="21">
        <v>13.378841546799096</v>
      </c>
      <c r="G43" s="21">
        <v>6369.017342075232</v>
      </c>
      <c r="H43" s="21">
        <v>695.699760433553</v>
      </c>
    </row>
    <row r="44" spans="4:8" ht="12.75">
      <c r="D44" s="20" t="s">
        <v>63</v>
      </c>
      <c r="E44" s="21">
        <v>335.53646630842366</v>
      </c>
      <c r="F44" s="21">
        <v>18.524549834029518</v>
      </c>
      <c r="G44" s="21">
        <v>17447.89624803803</v>
      </c>
      <c r="H44" s="21">
        <v>963.2765913695349</v>
      </c>
    </row>
    <row r="45" spans="4:8" ht="12.75">
      <c r="D45" s="20" t="s">
        <v>53</v>
      </c>
      <c r="E45" s="21">
        <v>1385.374489727418</v>
      </c>
      <c r="F45" s="21">
        <v>98.28302828610106</v>
      </c>
      <c r="G45" s="21">
        <v>72039.47346582574</v>
      </c>
      <c r="H45" s="21">
        <v>5110.7174708772545</v>
      </c>
    </row>
    <row r="46" spans="4:8" ht="12.75">
      <c r="D46" s="20" t="s">
        <v>58</v>
      </c>
      <c r="E46" s="21">
        <v>1328.765576699923</v>
      </c>
      <c r="F46" s="21">
        <v>331.38361369763913</v>
      </c>
      <c r="G46" s="21">
        <v>69095.809988396</v>
      </c>
      <c r="H46" s="21">
        <v>17231.947912277235</v>
      </c>
    </row>
    <row r="47" spans="4:8" ht="12.75">
      <c r="D47" s="20" t="s">
        <v>54</v>
      </c>
      <c r="E47" s="21">
        <v>776.5713614408148</v>
      </c>
      <c r="F47" s="21">
        <v>244.42114364344502</v>
      </c>
      <c r="G47" s="21">
        <v>40381.71079492237</v>
      </c>
      <c r="H47" s="21">
        <v>12709.899469459142</v>
      </c>
    </row>
    <row r="48" spans="4:8" ht="12.75">
      <c r="D48" s="20" t="s">
        <v>64</v>
      </c>
      <c r="E48" s="21">
        <v>1216.5770036090698</v>
      </c>
      <c r="F48" s="21">
        <v>543.9013659602556</v>
      </c>
      <c r="G48" s="21">
        <v>63262.00418767163</v>
      </c>
      <c r="H48" s="21">
        <v>28282.87102993329</v>
      </c>
    </row>
    <row r="49" spans="4:8" ht="12.75">
      <c r="D49" s="20" t="s">
        <v>57</v>
      </c>
      <c r="E49" s="21">
        <v>776.0567349587467</v>
      </c>
      <c r="F49" s="21">
        <v>514.0562578943191</v>
      </c>
      <c r="G49" s="21">
        <v>40354.95021785483</v>
      </c>
      <c r="H49" s="21">
        <v>26730.92541050459</v>
      </c>
    </row>
    <row r="50" spans="4:8" ht="12.75">
      <c r="D50" s="20" t="s">
        <v>52</v>
      </c>
      <c r="E50" s="21">
        <v>588.7326954859458</v>
      </c>
      <c r="F50" s="21">
        <v>533.6099493857947</v>
      </c>
      <c r="G50" s="21">
        <v>30614.10016526918</v>
      </c>
      <c r="H50" s="21">
        <v>27747.717368061327</v>
      </c>
    </row>
    <row r="51" spans="4:8" ht="12.75">
      <c r="D51" s="20" t="s">
        <v>15</v>
      </c>
      <c r="E51" s="21">
        <v>1722.969461964114</v>
      </c>
      <c r="F51" s="21">
        <v>2925.335161290495</v>
      </c>
      <c r="G51" s="21">
        <v>89594.41202213394</v>
      </c>
      <c r="H51" s="21">
        <v>152117.42838710573</v>
      </c>
    </row>
    <row r="52" spans="4:8" ht="12.75">
      <c r="D52" s="20" t="s">
        <v>61</v>
      </c>
      <c r="E52" s="21">
        <v>421.99371529587023</v>
      </c>
      <c r="F52" s="21">
        <v>1312.6701840724804</v>
      </c>
      <c r="G52" s="21">
        <v>21943.67319538525</v>
      </c>
      <c r="H52" s="21">
        <v>68258.84957176898</v>
      </c>
    </row>
    <row r="53" spans="4:8" ht="12.75">
      <c r="D53" s="20" t="s">
        <v>60</v>
      </c>
      <c r="E53" s="21">
        <v>147.69780035355458</v>
      </c>
      <c r="F53" s="21">
        <v>1032.2290824184226</v>
      </c>
      <c r="G53" s="21">
        <v>7680.285618384838</v>
      </c>
      <c r="H53" s="21">
        <v>53675.91228575798</v>
      </c>
    </row>
    <row r="54" spans="4:8" ht="12.75">
      <c r="D54" s="20" t="s">
        <v>59</v>
      </c>
      <c r="E54" s="21">
        <v>0</v>
      </c>
      <c r="F54" s="21">
        <v>1939.932024285869</v>
      </c>
      <c r="G54" s="21">
        <v>0</v>
      </c>
      <c r="H54" s="21">
        <v>100876.46526286518</v>
      </c>
    </row>
    <row r="55" spans="5:8" s="22" customFormat="1" ht="12.75">
      <c r="E55" s="21"/>
      <c r="F55" s="21"/>
      <c r="G55" s="39"/>
      <c r="H55" s="39"/>
    </row>
    <row r="56" spans="3:4" s="22" customFormat="1" ht="12.75">
      <c r="C56" s="30" t="s">
        <v>102</v>
      </c>
      <c r="D56" s="31"/>
    </row>
    <row r="57" spans="4:8" ht="12.75">
      <c r="D57" s="20" t="s">
        <v>59</v>
      </c>
      <c r="E57" s="21">
        <v>1715.5886084571782</v>
      </c>
      <c r="F57" s="21">
        <v>0</v>
      </c>
      <c r="G57" s="21">
        <v>89210.60763977327</v>
      </c>
      <c r="H57" s="21">
        <v>0</v>
      </c>
    </row>
    <row r="58" spans="4:8" ht="12.75">
      <c r="D58" s="20" t="s">
        <v>60</v>
      </c>
      <c r="E58" s="21">
        <v>964.3718836442039</v>
      </c>
      <c r="F58" s="21">
        <v>88.4786475919673</v>
      </c>
      <c r="G58" s="21">
        <v>50147.3379494986</v>
      </c>
      <c r="H58" s="21">
        <v>4600.8896747823</v>
      </c>
    </row>
    <row r="59" spans="4:8" ht="12.75">
      <c r="D59" s="20" t="s">
        <v>61</v>
      </c>
      <c r="E59" s="21">
        <v>1347.740749406197</v>
      </c>
      <c r="F59" s="21">
        <v>298.5507582489189</v>
      </c>
      <c r="G59" s="21">
        <v>70082.51896912225</v>
      </c>
      <c r="H59" s="21">
        <v>15524.639428943783</v>
      </c>
    </row>
    <row r="60" spans="4:8" ht="12.75">
      <c r="D60" s="20" t="s">
        <v>15</v>
      </c>
      <c r="E60" s="21">
        <v>3017.283704620707</v>
      </c>
      <c r="F60" s="21">
        <v>1844.0812866536344</v>
      </c>
      <c r="G60" s="21">
        <v>156898.75264027677</v>
      </c>
      <c r="H60" s="21">
        <v>95892.226905989</v>
      </c>
    </row>
    <row r="61" spans="4:8" ht="12.75">
      <c r="D61" s="20" t="s">
        <v>52</v>
      </c>
      <c r="E61" s="21">
        <v>753.8035592648097</v>
      </c>
      <c r="F61" s="21">
        <v>679.8885551803803</v>
      </c>
      <c r="G61" s="21">
        <v>39197.785081770104</v>
      </c>
      <c r="H61" s="21">
        <v>35354.20486937978</v>
      </c>
    </row>
    <row r="62" spans="4:8" ht="12.75">
      <c r="D62" s="20" t="s">
        <v>57</v>
      </c>
      <c r="E62" s="21">
        <v>522.0231923803658</v>
      </c>
      <c r="F62" s="21">
        <v>659.7092145015107</v>
      </c>
      <c r="G62" s="21">
        <v>27145.20600377902</v>
      </c>
      <c r="H62" s="21">
        <v>34304.87915407855</v>
      </c>
    </row>
    <row r="63" spans="4:8" ht="12.75">
      <c r="D63" s="20" t="s">
        <v>64</v>
      </c>
      <c r="E63" s="21">
        <v>831.9259597102359</v>
      </c>
      <c r="F63" s="21">
        <v>1073.1269889224573</v>
      </c>
      <c r="G63" s="21">
        <v>43260.14990493227</v>
      </c>
      <c r="H63" s="21">
        <v>55802.603423967776</v>
      </c>
    </row>
    <row r="64" spans="4:8" ht="12.75">
      <c r="D64" s="20" t="s">
        <v>54</v>
      </c>
      <c r="E64" s="21">
        <v>450.62656150971117</v>
      </c>
      <c r="F64" s="21">
        <v>1045.1863633670991</v>
      </c>
      <c r="G64" s="21">
        <v>23432.58119850498</v>
      </c>
      <c r="H64" s="21">
        <v>54349.69089508915</v>
      </c>
    </row>
    <row r="65" spans="4:8" ht="12.75">
      <c r="D65" s="20" t="s">
        <v>58</v>
      </c>
      <c r="E65" s="21">
        <v>456.3175973037488</v>
      </c>
      <c r="F65" s="21">
        <v>1288.8907084888338</v>
      </c>
      <c r="G65" s="21">
        <v>23728.51505979494</v>
      </c>
      <c r="H65" s="21">
        <v>67022.31684141935</v>
      </c>
    </row>
    <row r="66" spans="4:8" ht="12.75">
      <c r="D66" s="20" t="s">
        <v>53</v>
      </c>
      <c r="E66" s="21">
        <v>144.8627293027774</v>
      </c>
      <c r="F66" s="21">
        <v>1850.2903145548253</v>
      </c>
      <c r="G66" s="21">
        <v>7532.861923744425</v>
      </c>
      <c r="H66" s="21">
        <v>96215.09635685092</v>
      </c>
    </row>
    <row r="67" spans="4:8" ht="12.75">
      <c r="D67" s="20" t="s">
        <v>63</v>
      </c>
      <c r="E67" s="21">
        <v>31.04201342202373</v>
      </c>
      <c r="F67" s="21">
        <v>484.3041762928737</v>
      </c>
      <c r="G67" s="21">
        <v>1614.184697945234</v>
      </c>
      <c r="H67" s="21">
        <v>25183.817167229434</v>
      </c>
    </row>
    <row r="68" spans="4:8" ht="12.75">
      <c r="D68" s="20" t="s">
        <v>56</v>
      </c>
      <c r="E68" s="21">
        <v>18.62520805321424</v>
      </c>
      <c r="F68" s="21">
        <v>183.6837420768912</v>
      </c>
      <c r="G68" s="21">
        <v>968.5108187671406</v>
      </c>
      <c r="H68" s="21">
        <v>9551.554587998342</v>
      </c>
    </row>
    <row r="69" spans="4:8" ht="12.75">
      <c r="D69" s="20" t="s">
        <v>55</v>
      </c>
      <c r="E69" s="21">
        <v>21.729409395416614</v>
      </c>
      <c r="F69" s="21">
        <v>276.3017416029856</v>
      </c>
      <c r="G69" s="21">
        <v>1129.929288561664</v>
      </c>
      <c r="H69" s="21">
        <v>14367.69056335525</v>
      </c>
    </row>
    <row r="70" spans="4:8" ht="12.75">
      <c r="D70" s="20" t="s">
        <v>62</v>
      </c>
      <c r="E70" s="21">
        <v>0</v>
      </c>
      <c r="F70" s="21">
        <v>503.44867898821167</v>
      </c>
      <c r="G70" s="21">
        <v>0</v>
      </c>
      <c r="H70" s="21">
        <v>26179.33130738701</v>
      </c>
    </row>
    <row r="71" spans="5:8" s="22" customFormat="1" ht="12.75">
      <c r="E71" s="21"/>
      <c r="F71" s="21"/>
      <c r="G71" s="39"/>
      <c r="H71" s="39"/>
    </row>
    <row r="72" spans="5:8" s="22" customFormat="1" ht="12.75">
      <c r="E72" s="21"/>
      <c r="F72" s="21"/>
      <c r="G72" s="21"/>
      <c r="H72" s="21"/>
    </row>
    <row r="73" spans="2:8" s="22" customFormat="1" ht="12.75">
      <c r="B73" s="27" t="s">
        <v>99</v>
      </c>
      <c r="C73" s="28"/>
      <c r="D73" s="28"/>
      <c r="E73" s="21"/>
      <c r="F73" s="21"/>
      <c r="G73" s="21"/>
      <c r="H73" s="21"/>
    </row>
    <row r="74" spans="3:8" s="22" customFormat="1" ht="12.75">
      <c r="C74" s="30" t="s">
        <v>104</v>
      </c>
      <c r="D74" s="31"/>
      <c r="E74" s="21"/>
      <c r="F74" s="21"/>
      <c r="G74" s="21"/>
      <c r="H74" s="21"/>
    </row>
    <row r="75" spans="4:8" ht="12.75">
      <c r="D75" s="20" t="s">
        <v>62</v>
      </c>
      <c r="E75" s="21">
        <v>399.2987771111424</v>
      </c>
      <c r="F75" s="21">
        <v>0</v>
      </c>
      <c r="G75" s="21">
        <v>23159.329072446257</v>
      </c>
      <c r="H75" s="21">
        <v>0</v>
      </c>
    </row>
    <row r="76" spans="4:8" ht="12.75">
      <c r="D76" s="20" t="s">
        <v>55</v>
      </c>
      <c r="E76" s="21">
        <v>155.49355363758193</v>
      </c>
      <c r="F76" s="21">
        <v>13.544734637420028</v>
      </c>
      <c r="G76" s="21">
        <v>9018.626110979752</v>
      </c>
      <c r="H76" s="21">
        <v>785.5946089703616</v>
      </c>
    </row>
    <row r="77" spans="4:8" ht="12.75">
      <c r="D77" s="20" t="s">
        <v>56</v>
      </c>
      <c r="E77" s="21">
        <v>93.72956369094658</v>
      </c>
      <c r="F77" s="21">
        <v>7.5850513969552145</v>
      </c>
      <c r="G77" s="21">
        <v>5436.314694074901</v>
      </c>
      <c r="H77" s="21">
        <v>439.9329810234024</v>
      </c>
    </row>
    <row r="78" spans="4:8" ht="12.75">
      <c r="D78" s="20" t="s">
        <v>63</v>
      </c>
      <c r="E78" s="21">
        <v>224.30080559567563</v>
      </c>
      <c r="F78" s="21">
        <v>16.795470950400833</v>
      </c>
      <c r="G78" s="21">
        <v>13009.446724549187</v>
      </c>
      <c r="H78" s="21">
        <v>974.1373151232483</v>
      </c>
    </row>
    <row r="79" spans="4:8" ht="12.75">
      <c r="D79" s="20" t="s">
        <v>53</v>
      </c>
      <c r="E79" s="21">
        <v>1233.1126413907193</v>
      </c>
      <c r="F79" s="21">
        <v>80.18482905352656</v>
      </c>
      <c r="G79" s="21">
        <v>71520.53320066172</v>
      </c>
      <c r="H79" s="21">
        <v>4650.72008510454</v>
      </c>
    </row>
    <row r="80" spans="4:8" ht="12.75">
      <c r="D80" s="20" t="s">
        <v>58</v>
      </c>
      <c r="E80" s="21">
        <v>981.1805771347067</v>
      </c>
      <c r="F80" s="21">
        <v>228.63512067965004</v>
      </c>
      <c r="G80" s="21">
        <v>56908.47347381299</v>
      </c>
      <c r="H80" s="21">
        <v>13260.836999419702</v>
      </c>
    </row>
    <row r="81" spans="4:8" ht="12.75">
      <c r="D81" s="20" t="s">
        <v>54</v>
      </c>
      <c r="E81" s="21">
        <v>600.8444285159524</v>
      </c>
      <c r="F81" s="21">
        <v>174.45618212996996</v>
      </c>
      <c r="G81" s="21">
        <v>34848.97685392524</v>
      </c>
      <c r="H81" s="21">
        <v>10118.458563538257</v>
      </c>
    </row>
    <row r="82" spans="4:8" ht="12.75">
      <c r="D82" s="20" t="s">
        <v>64</v>
      </c>
      <c r="E82" s="21">
        <v>921.5837447300586</v>
      </c>
      <c r="F82" s="21">
        <v>420.97035253101444</v>
      </c>
      <c r="G82" s="21">
        <v>53451.8571943434</v>
      </c>
      <c r="H82" s="21">
        <v>24416.28044679884</v>
      </c>
    </row>
    <row r="83" spans="4:8" ht="12.75">
      <c r="D83" s="20" t="s">
        <v>57</v>
      </c>
      <c r="E83" s="21">
        <v>632.2682128747668</v>
      </c>
      <c r="F83" s="21">
        <v>383.58688493173514</v>
      </c>
      <c r="G83" s="21">
        <v>36671.55634673648</v>
      </c>
      <c r="H83" s="21">
        <v>22248.039326040638</v>
      </c>
    </row>
    <row r="84" spans="4:8" ht="12.75">
      <c r="D84" s="20" t="s">
        <v>52</v>
      </c>
      <c r="E84" s="21">
        <v>514.6999162219611</v>
      </c>
      <c r="F84" s="21">
        <v>416.63603744704</v>
      </c>
      <c r="G84" s="21">
        <v>29852.595140873742</v>
      </c>
      <c r="H84" s="21">
        <v>24164.89017192832</v>
      </c>
    </row>
    <row r="85" spans="4:8" ht="12.75">
      <c r="D85" s="20" t="s">
        <v>15</v>
      </c>
      <c r="E85" s="21">
        <v>1380.4793542458492</v>
      </c>
      <c r="F85" s="21">
        <v>2365.99424646453</v>
      </c>
      <c r="G85" s="21">
        <v>80067.80254625925</v>
      </c>
      <c r="H85" s="21">
        <v>137227.66629494276</v>
      </c>
    </row>
    <row r="86" spans="4:8" ht="12.75">
      <c r="D86" s="20" t="s">
        <v>61</v>
      </c>
      <c r="E86" s="21">
        <v>309.90352850417025</v>
      </c>
      <c r="F86" s="21">
        <v>1141.5502352417598</v>
      </c>
      <c r="G86" s="21">
        <v>17974.404653241876</v>
      </c>
      <c r="H86" s="21">
        <v>66209.91364402206</v>
      </c>
    </row>
    <row r="87" spans="4:8" ht="12.75">
      <c r="D87" s="20" t="s">
        <v>60</v>
      </c>
      <c r="E87" s="21">
        <v>105.1071407863794</v>
      </c>
      <c r="F87" s="21">
        <v>769.3409274054576</v>
      </c>
      <c r="G87" s="21">
        <v>6096.214165610006</v>
      </c>
      <c r="H87" s="21">
        <v>44621.77378951654</v>
      </c>
    </row>
    <row r="88" spans="4:8" ht="12.75">
      <c r="D88" s="20" t="s">
        <v>59</v>
      </c>
      <c r="E88" s="21">
        <v>0</v>
      </c>
      <c r="F88" s="21">
        <v>1532.7221715704502</v>
      </c>
      <c r="G88" s="21">
        <v>0</v>
      </c>
      <c r="H88" s="21">
        <v>88897.88595108611</v>
      </c>
    </row>
    <row r="89" spans="5:8" s="22" customFormat="1" ht="12.75">
      <c r="E89" s="21"/>
      <c r="F89" s="21"/>
      <c r="G89" s="39"/>
      <c r="H89" s="39"/>
    </row>
    <row r="90" spans="3:4" s="22" customFormat="1" ht="12.75">
      <c r="C90" s="30" t="s">
        <v>102</v>
      </c>
      <c r="D90" s="31"/>
    </row>
    <row r="91" spans="4:8" ht="12.75">
      <c r="D91" s="20" t="s">
        <v>59</v>
      </c>
      <c r="E91" s="21">
        <v>1353.1867820654738</v>
      </c>
      <c r="F91" s="21">
        <v>0</v>
      </c>
      <c r="G91" s="21">
        <v>78484.83335979749</v>
      </c>
      <c r="H91" s="21">
        <v>0</v>
      </c>
    </row>
    <row r="92" spans="4:8" ht="12.75">
      <c r="D92" s="20" t="s">
        <v>60</v>
      </c>
      <c r="E92" s="21">
        <v>715.3026019620877</v>
      </c>
      <c r="F92" s="21">
        <v>69.2404195496838</v>
      </c>
      <c r="G92" s="21">
        <v>41487.55091380109</v>
      </c>
      <c r="H92" s="21">
        <v>4015.944333881661</v>
      </c>
    </row>
    <row r="93" spans="4:8" ht="12.75">
      <c r="D93" s="20" t="s">
        <v>61</v>
      </c>
      <c r="E93" s="21">
        <v>1148.7367243400295</v>
      </c>
      <c r="F93" s="21">
        <v>249.15647034807478</v>
      </c>
      <c r="G93" s="21">
        <v>66626.73001172171</v>
      </c>
      <c r="H93" s="21">
        <v>14451.075280188337</v>
      </c>
    </row>
    <row r="94" spans="4:8" ht="12.75">
      <c r="D94" s="20" t="s">
        <v>15</v>
      </c>
      <c r="E94" s="21">
        <v>2603.330735037324</v>
      </c>
      <c r="F94" s="21">
        <v>1476.9472170086094</v>
      </c>
      <c r="G94" s="21">
        <v>150993.1826321648</v>
      </c>
      <c r="H94" s="21">
        <v>85662.93858649935</v>
      </c>
    </row>
    <row r="95" spans="4:8" ht="12.75">
      <c r="D95" s="20" t="s">
        <v>52</v>
      </c>
      <c r="E95" s="21">
        <v>485.2281370017211</v>
      </c>
      <c r="F95" s="21">
        <v>507.58134331303637</v>
      </c>
      <c r="G95" s="21">
        <v>28143.231946099826</v>
      </c>
      <c r="H95" s="21">
        <v>29439.71791215611</v>
      </c>
    </row>
    <row r="96" spans="4:8" ht="12.75">
      <c r="D96" s="20" t="s">
        <v>57</v>
      </c>
      <c r="E96" s="21">
        <v>409.44531560482307</v>
      </c>
      <c r="F96" s="21">
        <v>533.2057505479586</v>
      </c>
      <c r="G96" s="21">
        <v>23747.828305079736</v>
      </c>
      <c r="H96" s="21">
        <v>30925.933531781597</v>
      </c>
    </row>
    <row r="97" spans="4:8" ht="12.75">
      <c r="D97" s="20" t="s">
        <v>64</v>
      </c>
      <c r="E97" s="21">
        <v>463.9653309982749</v>
      </c>
      <c r="F97" s="21">
        <v>849.4218398299791</v>
      </c>
      <c r="G97" s="21">
        <v>26909.989197899944</v>
      </c>
      <c r="H97" s="21">
        <v>49266.46671013879</v>
      </c>
    </row>
    <row r="98" spans="4:8" ht="12.75">
      <c r="D98" s="20" t="s">
        <v>54</v>
      </c>
      <c r="E98" s="21">
        <v>218.62526172774173</v>
      </c>
      <c r="F98" s="21">
        <v>673.3221901091298</v>
      </c>
      <c r="G98" s="21">
        <v>12680.26518020902</v>
      </c>
      <c r="H98" s="21">
        <v>39052.68702632953</v>
      </c>
    </row>
    <row r="99" spans="4:8" ht="12.75">
      <c r="D99" s="20" t="s">
        <v>58</v>
      </c>
      <c r="E99" s="21">
        <v>323.8488914371037</v>
      </c>
      <c r="F99" s="21">
        <v>1102.3947112555954</v>
      </c>
      <c r="G99" s="21">
        <v>18783.235703352017</v>
      </c>
      <c r="H99" s="21">
        <v>63938.893252824535</v>
      </c>
    </row>
    <row r="100" spans="4:8" ht="12.75">
      <c r="D100" s="20" t="s">
        <v>53</v>
      </c>
      <c r="E100" s="21">
        <v>123.21523478920109</v>
      </c>
      <c r="F100" s="21">
        <v>1368.9975865295748</v>
      </c>
      <c r="G100" s="21">
        <v>7146.483617773663</v>
      </c>
      <c r="H100" s="21">
        <v>79401.86001871534</v>
      </c>
    </row>
    <row r="101" spans="4:8" ht="12.75">
      <c r="D101" s="20" t="s">
        <v>63</v>
      </c>
      <c r="E101" s="21">
        <v>27.805207850660423</v>
      </c>
      <c r="F101" s="21">
        <v>291.1368822010327</v>
      </c>
      <c r="G101" s="21">
        <v>1612.7020553383045</v>
      </c>
      <c r="H101" s="21">
        <v>16885.939167659897</v>
      </c>
    </row>
    <row r="102" spans="4:8" ht="12.75">
      <c r="D102" s="20" t="s">
        <v>56</v>
      </c>
      <c r="E102" s="21">
        <v>16.356004618035545</v>
      </c>
      <c r="F102" s="21">
        <v>115.58243263411784</v>
      </c>
      <c r="G102" s="21">
        <v>948.6482678460616</v>
      </c>
      <c r="H102" s="21">
        <v>6703.781092778834</v>
      </c>
    </row>
    <row r="103" spans="4:8" ht="12.75">
      <c r="D103" s="20" t="s">
        <v>55</v>
      </c>
      <c r="E103" s="21">
        <v>17.991605079839097</v>
      </c>
      <c r="F103" s="21">
        <v>191.36525403101584</v>
      </c>
      <c r="G103" s="21">
        <v>1043.5130946306676</v>
      </c>
      <c r="H103" s="21">
        <v>11099.184733798918</v>
      </c>
    </row>
    <row r="104" spans="4:8" ht="12.75">
      <c r="D104" s="20" t="s">
        <v>62</v>
      </c>
      <c r="E104" s="21">
        <v>0</v>
      </c>
      <c r="F104" s="21">
        <v>478.6857351545069</v>
      </c>
      <c r="G104" s="21">
        <v>0</v>
      </c>
      <c r="H104" s="21">
        <v>27763.7726389614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pane ySplit="4" topLeftCell="BM5" activePane="bottomLeft" state="frozen"/>
      <selection pane="topLeft" activeCell="A1" sqref="A1"/>
      <selection pane="bottomLeft" activeCell="H7" sqref="H7"/>
    </sheetView>
  </sheetViews>
  <sheetFormatPr defaultColWidth="9.00390625" defaultRowHeight="11.25"/>
  <cols>
    <col min="1" max="3" width="6.375" style="20" customWidth="1"/>
    <col min="4" max="4" width="33.375" style="20" customWidth="1"/>
    <col min="5" max="6" width="10.375" style="21" customWidth="1"/>
    <col min="7" max="8" width="10.625" style="19" customWidth="1"/>
    <col min="9" max="16384" width="10.25390625" style="20" customWidth="1"/>
  </cols>
  <sheetData>
    <row r="1" spans="1:4" ht="12.75">
      <c r="A1" s="16" t="s">
        <v>92</v>
      </c>
      <c r="B1" s="17"/>
      <c r="C1" s="17"/>
      <c r="D1" s="17"/>
    </row>
    <row r="2" spans="1:8" s="22" customFormat="1" ht="12.75">
      <c r="A2" s="16" t="s">
        <v>108</v>
      </c>
      <c r="B2" s="17"/>
      <c r="C2" s="17"/>
      <c r="D2" s="17"/>
      <c r="E2" s="29"/>
      <c r="F2" s="29"/>
      <c r="G2" s="21"/>
      <c r="H2" s="21"/>
    </row>
    <row r="3" spans="2:8" s="22" customFormat="1" ht="12.75">
      <c r="B3" s="40"/>
      <c r="E3" s="64" t="s">
        <v>93</v>
      </c>
      <c r="F3" s="66"/>
      <c r="G3" s="64" t="s">
        <v>109</v>
      </c>
      <c r="H3" s="66"/>
    </row>
    <row r="4" spans="1:8" s="22" customFormat="1" ht="12.75">
      <c r="A4" s="43" t="s">
        <v>105</v>
      </c>
      <c r="B4" s="28"/>
      <c r="D4" s="22" t="s">
        <v>83</v>
      </c>
      <c r="E4" s="25" t="s">
        <v>0</v>
      </c>
      <c r="F4" s="26" t="s">
        <v>1</v>
      </c>
      <c r="G4" s="25" t="s">
        <v>0</v>
      </c>
      <c r="H4" s="26" t="s">
        <v>1</v>
      </c>
    </row>
    <row r="5" spans="2:8" s="22" customFormat="1" ht="12.75">
      <c r="B5" s="27" t="s">
        <v>95</v>
      </c>
      <c r="C5" s="28"/>
      <c r="E5" s="21"/>
      <c r="F5" s="21"/>
      <c r="G5" s="21"/>
      <c r="H5" s="21"/>
    </row>
    <row r="6" spans="3:8" s="22" customFormat="1" ht="12.75">
      <c r="C6" s="30" t="s">
        <v>96</v>
      </c>
      <c r="D6" s="31"/>
      <c r="E6" s="21"/>
      <c r="F6" s="21"/>
      <c r="G6" s="21"/>
      <c r="H6" s="21"/>
    </row>
    <row r="7" spans="4:8" ht="12.75">
      <c r="D7" s="20" t="s">
        <v>40</v>
      </c>
      <c r="E7" s="21">
        <v>6036.396357965765</v>
      </c>
      <c r="F7" s="21">
        <v>0</v>
      </c>
      <c r="G7" s="19">
        <v>1539281.0712812701</v>
      </c>
      <c r="H7" s="19">
        <v>0</v>
      </c>
    </row>
    <row r="8" spans="4:8" ht="12.75">
      <c r="D8" s="20" t="s">
        <v>67</v>
      </c>
      <c r="E8" s="21">
        <v>477.8319382334904</v>
      </c>
      <c r="F8" s="21">
        <v>267.4188545017796</v>
      </c>
      <c r="G8" s="19">
        <v>121847.14424954006</v>
      </c>
      <c r="H8" s="19">
        <v>68191.8078979538</v>
      </c>
    </row>
    <row r="9" spans="4:8" ht="12.75">
      <c r="D9" s="20" t="s">
        <v>73</v>
      </c>
      <c r="E9" s="21">
        <v>197.22593423731317</v>
      </c>
      <c r="F9" s="21">
        <v>310.75804460711004</v>
      </c>
      <c r="G9" s="19">
        <v>50292.61323051486</v>
      </c>
      <c r="H9" s="19">
        <v>79243.30137481306</v>
      </c>
    </row>
    <row r="10" spans="4:8" ht="12.75">
      <c r="D10" s="20" t="s">
        <v>70</v>
      </c>
      <c r="E10" s="21">
        <v>136.29434479814324</v>
      </c>
      <c r="F10" s="21">
        <v>225.3637885477182</v>
      </c>
      <c r="G10" s="19">
        <v>34755.057923526525</v>
      </c>
      <c r="H10" s="19">
        <v>57467.766079668145</v>
      </c>
    </row>
    <row r="11" spans="4:8" ht="12.75">
      <c r="D11" s="20" t="s">
        <v>77</v>
      </c>
      <c r="E11" s="21">
        <v>124.74941206230052</v>
      </c>
      <c r="F11" s="21">
        <v>260.6772027076171</v>
      </c>
      <c r="G11" s="19">
        <v>31811.100075886632</v>
      </c>
      <c r="H11" s="19">
        <v>66472.68669044235</v>
      </c>
    </row>
    <row r="12" spans="4:8" ht="12.75">
      <c r="D12" s="20" t="s">
        <v>71</v>
      </c>
      <c r="E12" s="21">
        <v>447.6868360899011</v>
      </c>
      <c r="F12" s="21">
        <v>826.0128603038162</v>
      </c>
      <c r="G12" s="19">
        <v>114160.14320292478</v>
      </c>
      <c r="H12" s="19">
        <v>210633.27937747314</v>
      </c>
    </row>
    <row r="13" spans="4:8" ht="12.75">
      <c r="D13" s="20" t="s">
        <v>75</v>
      </c>
      <c r="E13" s="21">
        <v>319.089113115653</v>
      </c>
      <c r="F13" s="21">
        <v>597.4387613779254</v>
      </c>
      <c r="G13" s="19">
        <v>81367.72384449151</v>
      </c>
      <c r="H13" s="19">
        <v>152346.88415137096</v>
      </c>
    </row>
    <row r="14" spans="4:8" ht="12.75">
      <c r="D14" s="20" t="s">
        <v>69</v>
      </c>
      <c r="E14" s="21">
        <v>213.58125561309035</v>
      </c>
      <c r="F14" s="21">
        <v>621.1950581764029</v>
      </c>
      <c r="G14" s="19">
        <v>54463.22018133804</v>
      </c>
      <c r="H14" s="19">
        <v>158404.73983498273</v>
      </c>
    </row>
    <row r="15" spans="4:8" ht="12.75">
      <c r="D15" s="20" t="s">
        <v>68</v>
      </c>
      <c r="E15" s="21">
        <v>143.0288888940515</v>
      </c>
      <c r="F15" s="21">
        <v>674.8072414918855</v>
      </c>
      <c r="G15" s="19">
        <v>36472.36666798314</v>
      </c>
      <c r="H15" s="19">
        <v>172075.8465804308</v>
      </c>
    </row>
    <row r="16" spans="4:8" ht="12.75">
      <c r="D16" s="20" t="s">
        <v>74</v>
      </c>
      <c r="E16" s="21">
        <v>196.5845490853219</v>
      </c>
      <c r="F16" s="21">
        <v>1208.681857381993</v>
      </c>
      <c r="G16" s="19">
        <v>50129.06001675708</v>
      </c>
      <c r="H16" s="19">
        <v>308213.8736324082</v>
      </c>
    </row>
    <row r="17" spans="4:8" ht="12.75">
      <c r="D17" s="20" t="s">
        <v>72</v>
      </c>
      <c r="E17" s="21">
        <v>160.98767314980682</v>
      </c>
      <c r="F17" s="21">
        <v>877.3778263545781</v>
      </c>
      <c r="G17" s="19">
        <v>41051.85665320074</v>
      </c>
      <c r="H17" s="19">
        <v>223731.34572041742</v>
      </c>
    </row>
    <row r="18" spans="4:8" ht="12.75">
      <c r="D18" s="20" t="s">
        <v>66</v>
      </c>
      <c r="E18" s="21">
        <v>63.49713004713497</v>
      </c>
      <c r="F18" s="21">
        <v>684.4381726264035</v>
      </c>
      <c r="G18" s="19">
        <v>16191.768162019418</v>
      </c>
      <c r="H18" s="19">
        <v>174531.7340197329</v>
      </c>
    </row>
    <row r="19" spans="4:8" ht="12.75">
      <c r="D19" s="20" t="s">
        <v>76</v>
      </c>
      <c r="E19" s="21">
        <v>0</v>
      </c>
      <c r="F19" s="21">
        <v>1962.7837652147425</v>
      </c>
      <c r="G19" s="19">
        <v>0</v>
      </c>
      <c r="H19" s="19">
        <v>500509.86012975936</v>
      </c>
    </row>
    <row r="20" spans="5:8" s="22" customFormat="1" ht="12.75">
      <c r="E20" s="21"/>
      <c r="F20" s="21"/>
      <c r="G20" s="39"/>
      <c r="H20" s="39"/>
    </row>
    <row r="21" spans="3:4" s="22" customFormat="1" ht="12.75">
      <c r="C21" s="30" t="s">
        <v>97</v>
      </c>
      <c r="D21" s="31"/>
    </row>
    <row r="22" spans="4:8" ht="12.75">
      <c r="D22" s="20" t="s">
        <v>76</v>
      </c>
      <c r="E22" s="21">
        <v>1795.6156952917079</v>
      </c>
      <c r="F22" s="21">
        <v>0</v>
      </c>
      <c r="G22" s="21">
        <v>457882.0022993855</v>
      </c>
      <c r="H22" s="21">
        <v>0</v>
      </c>
    </row>
    <row r="23" spans="4:8" ht="12.75">
      <c r="D23" s="20" t="s">
        <v>66</v>
      </c>
      <c r="E23" s="21">
        <v>620.5956213423219</v>
      </c>
      <c r="F23" s="21">
        <v>46.547195120046474</v>
      </c>
      <c r="G23" s="21">
        <v>158251.88344229208</v>
      </c>
      <c r="H23" s="21">
        <v>11869.53475561185</v>
      </c>
    </row>
    <row r="24" spans="4:8" ht="12.75">
      <c r="D24" s="20" t="s">
        <v>72</v>
      </c>
      <c r="E24" s="21">
        <v>847.3764229301476</v>
      </c>
      <c r="F24" s="21">
        <v>129.3691009198533</v>
      </c>
      <c r="G24" s="19">
        <v>216080.9878471876</v>
      </c>
      <c r="H24" s="19">
        <v>32989.120734562595</v>
      </c>
    </row>
    <row r="25" spans="4:8" ht="12.75">
      <c r="D25" s="20" t="s">
        <v>74</v>
      </c>
      <c r="E25" s="21">
        <v>1089.5757492718199</v>
      </c>
      <c r="F25" s="21">
        <v>219.8953700498747</v>
      </c>
      <c r="G25" s="19">
        <v>277841.81606431404</v>
      </c>
      <c r="H25" s="19">
        <v>56073.31936271805</v>
      </c>
    </row>
    <row r="26" spans="4:8" ht="12.75">
      <c r="D26" s="20" t="s">
        <v>68</v>
      </c>
      <c r="E26" s="21">
        <v>673.2755809179641</v>
      </c>
      <c r="F26" s="21">
        <v>120.38067703460295</v>
      </c>
      <c r="G26" s="19">
        <v>171685.27313408087</v>
      </c>
      <c r="H26" s="19">
        <v>30697.072643823754</v>
      </c>
    </row>
    <row r="27" spans="4:8" ht="12.75">
      <c r="D27" s="20" t="s">
        <v>69</v>
      </c>
      <c r="E27" s="21">
        <v>626.6987873907195</v>
      </c>
      <c r="F27" s="21">
        <v>165.3227964608547</v>
      </c>
      <c r="G27" s="19">
        <v>159808.19078463348</v>
      </c>
      <c r="H27" s="19">
        <v>42157.31309751795</v>
      </c>
    </row>
    <row r="28" spans="4:8" ht="12.75">
      <c r="D28" s="20" t="s">
        <v>75</v>
      </c>
      <c r="E28" s="21">
        <v>602.2861231971292</v>
      </c>
      <c r="F28" s="21">
        <v>247.1816568443847</v>
      </c>
      <c r="G28" s="19">
        <v>153582.96141526796</v>
      </c>
      <c r="H28" s="19">
        <v>63031.3224953181</v>
      </c>
    </row>
    <row r="29" spans="4:8" ht="12.75">
      <c r="D29" s="20" t="s">
        <v>71</v>
      </c>
      <c r="E29" s="21">
        <v>783.1325697891205</v>
      </c>
      <c r="F29" s="21">
        <v>460.6567241190806</v>
      </c>
      <c r="G29" s="19">
        <v>199698.8052962257</v>
      </c>
      <c r="H29" s="19">
        <v>117467.46465036555</v>
      </c>
    </row>
    <row r="30" spans="4:8" ht="12.75">
      <c r="D30" s="20" t="s">
        <v>77</v>
      </c>
      <c r="E30" s="21">
        <v>260.5088244868649</v>
      </c>
      <c r="F30" s="21">
        <v>107.21905634548636</v>
      </c>
      <c r="G30" s="19">
        <v>66429.75024415055</v>
      </c>
      <c r="H30" s="19">
        <v>27340.859368099023</v>
      </c>
    </row>
    <row r="31" spans="4:8" ht="12.75">
      <c r="D31" s="20" t="s">
        <v>70</v>
      </c>
      <c r="E31" s="21">
        <v>272.71515658366013</v>
      </c>
      <c r="F31" s="21">
        <v>106.89804120672741</v>
      </c>
      <c r="G31" s="19">
        <v>69542.36492883334</v>
      </c>
      <c r="H31" s="19">
        <v>27259.00050771549</v>
      </c>
    </row>
    <row r="32" spans="4:8" ht="12.75">
      <c r="D32" s="20" t="s">
        <v>73</v>
      </c>
      <c r="E32" s="21">
        <v>295.84294371442985</v>
      </c>
      <c r="F32" s="21">
        <v>211.86999158090117</v>
      </c>
      <c r="G32" s="19">
        <v>75439.9506471796</v>
      </c>
      <c r="H32" s="19">
        <v>54026.847853129795</v>
      </c>
    </row>
    <row r="33" spans="4:8" ht="12.75">
      <c r="D33" s="20" t="s">
        <v>67</v>
      </c>
      <c r="E33" s="21">
        <v>214.8956887567357</v>
      </c>
      <c r="F33" s="21">
        <v>429.1972405207044</v>
      </c>
      <c r="G33" s="19">
        <v>54798.400632967605</v>
      </c>
      <c r="H33" s="19">
        <v>109445.29633277962</v>
      </c>
    </row>
    <row r="34" spans="4:8" ht="12.75">
      <c r="D34" s="20" t="s">
        <v>40</v>
      </c>
      <c r="E34" s="21">
        <v>0</v>
      </c>
      <c r="F34" s="21">
        <v>5837.981313470104</v>
      </c>
      <c r="G34" s="19">
        <v>0</v>
      </c>
      <c r="H34" s="19">
        <v>1488685.2349348767</v>
      </c>
    </row>
    <row r="35" spans="5:8" s="22" customFormat="1" ht="12.75">
      <c r="E35" s="21"/>
      <c r="F35" s="21"/>
      <c r="G35" s="39"/>
      <c r="H35" s="39"/>
    </row>
    <row r="36" spans="5:8" s="22" customFormat="1" ht="12.75">
      <c r="E36" s="21"/>
      <c r="F36" s="21"/>
      <c r="G36" s="21"/>
      <c r="H36" s="21"/>
    </row>
    <row r="37" spans="2:8" s="22" customFormat="1" ht="12.75">
      <c r="B37" s="27" t="s">
        <v>98</v>
      </c>
      <c r="C37" s="28"/>
      <c r="E37" s="21"/>
      <c r="F37" s="21"/>
      <c r="G37" s="21"/>
      <c r="H37" s="21"/>
    </row>
    <row r="38" spans="3:8" s="22" customFormat="1" ht="12.75">
      <c r="C38" s="30" t="s">
        <v>96</v>
      </c>
      <c r="D38" s="31"/>
      <c r="E38" s="21"/>
      <c r="F38" s="21"/>
      <c r="G38" s="21"/>
      <c r="H38" s="21"/>
    </row>
    <row r="39" spans="4:8" ht="12.75">
      <c r="D39" s="20" t="s">
        <v>40</v>
      </c>
      <c r="E39" s="21">
        <v>2285.5467499164142</v>
      </c>
      <c r="F39" s="21">
        <v>0</v>
      </c>
      <c r="G39" s="19">
        <v>118848.43099565354</v>
      </c>
      <c r="H39" s="19">
        <v>0</v>
      </c>
    </row>
    <row r="40" spans="4:8" ht="12.75">
      <c r="D40" s="22" t="s">
        <v>67</v>
      </c>
      <c r="E40" s="21">
        <v>432.20381229400385</v>
      </c>
      <c r="F40" s="21">
        <v>269.8372458653143</v>
      </c>
      <c r="G40" s="19">
        <v>22474.5982392882</v>
      </c>
      <c r="H40" s="19">
        <v>14031.536784996342</v>
      </c>
    </row>
    <row r="41" spans="4:8" ht="12.75">
      <c r="D41" s="22" t="s">
        <v>73</v>
      </c>
      <c r="E41" s="21">
        <v>103.6626768184086</v>
      </c>
      <c r="F41" s="21">
        <v>111.32447951339938</v>
      </c>
      <c r="G41" s="19">
        <v>5390.459194557247</v>
      </c>
      <c r="H41" s="19">
        <v>5788.8729346967675</v>
      </c>
    </row>
    <row r="42" spans="4:8" ht="12.75">
      <c r="D42" s="22" t="s">
        <v>70</v>
      </c>
      <c r="E42" s="21">
        <v>73.5243266890949</v>
      </c>
      <c r="F42" s="21">
        <v>70.11780649948439</v>
      </c>
      <c r="G42" s="19">
        <v>3823.2649878329353</v>
      </c>
      <c r="H42" s="19">
        <v>3646.1259379731882</v>
      </c>
    </row>
    <row r="43" spans="4:8" ht="12.75">
      <c r="D43" s="22" t="s">
        <v>77</v>
      </c>
      <c r="E43" s="21">
        <v>103.00029549688522</v>
      </c>
      <c r="F43" s="21">
        <v>127.27544971233421</v>
      </c>
      <c r="G43" s="19">
        <v>5356.015365838031</v>
      </c>
      <c r="H43" s="19">
        <v>6618.323385041379</v>
      </c>
    </row>
    <row r="44" spans="4:8" ht="12.75">
      <c r="D44" s="22" t="s">
        <v>71</v>
      </c>
      <c r="E44" s="21">
        <v>269.9203885207763</v>
      </c>
      <c r="F44" s="21">
        <v>359.2291413551783</v>
      </c>
      <c r="G44" s="19">
        <v>14035.860203080369</v>
      </c>
      <c r="H44" s="19">
        <v>18679.91535046927</v>
      </c>
    </row>
    <row r="45" spans="4:8" ht="12.75">
      <c r="D45" s="22" t="s">
        <v>75</v>
      </c>
      <c r="E45" s="21">
        <v>190.10343927720936</v>
      </c>
      <c r="F45" s="21">
        <v>247.57234996263446</v>
      </c>
      <c r="G45" s="19">
        <v>9885.378842414886</v>
      </c>
      <c r="H45" s="19">
        <v>12873.762198056993</v>
      </c>
    </row>
    <row r="46" spans="4:8" ht="12.75">
      <c r="D46" s="22" t="s">
        <v>69</v>
      </c>
      <c r="E46" s="21">
        <v>90.41505038794104</v>
      </c>
      <c r="F46" s="21">
        <v>175.1283603091387</v>
      </c>
      <c r="G46" s="19">
        <v>4701.582620172934</v>
      </c>
      <c r="H46" s="19">
        <v>9106.674736075212</v>
      </c>
    </row>
    <row r="47" spans="4:8" ht="12.75">
      <c r="D47" s="22" t="s">
        <v>68</v>
      </c>
      <c r="E47" s="21">
        <v>69.21884809919295</v>
      </c>
      <c r="F47" s="21">
        <v>240.92611237974492</v>
      </c>
      <c r="G47" s="19">
        <v>3599.3801011580335</v>
      </c>
      <c r="H47" s="19">
        <v>12528.157843746736</v>
      </c>
    </row>
    <row r="48" spans="4:8" ht="12.75">
      <c r="D48" s="22" t="s">
        <v>74</v>
      </c>
      <c r="E48" s="21">
        <v>131.15150166162877</v>
      </c>
      <c r="F48" s="21">
        <v>651.6635950023169</v>
      </c>
      <c r="G48" s="19">
        <v>6819.878086404696</v>
      </c>
      <c r="H48" s="19">
        <v>33886.50694012048</v>
      </c>
    </row>
    <row r="49" spans="4:8" ht="12.75">
      <c r="D49" s="22" t="s">
        <v>72</v>
      </c>
      <c r="E49" s="21">
        <v>49.34740845349163</v>
      </c>
      <c r="F49" s="21">
        <v>398.77425497337094</v>
      </c>
      <c r="G49" s="19">
        <v>2566.065239581565</v>
      </c>
      <c r="H49" s="19">
        <v>20736.26125861529</v>
      </c>
    </row>
    <row r="50" spans="4:8" ht="12.75">
      <c r="D50" s="22" t="s">
        <v>66</v>
      </c>
      <c r="E50" s="21">
        <v>30.13835012931368</v>
      </c>
      <c r="F50" s="21">
        <v>221.65202338936533</v>
      </c>
      <c r="G50" s="19">
        <v>1567.1942067243112</v>
      </c>
      <c r="H50" s="19">
        <v>11525.905216246996</v>
      </c>
    </row>
    <row r="51" spans="4:8" ht="12.75">
      <c r="D51" s="22" t="s">
        <v>76</v>
      </c>
      <c r="E51" s="21">
        <v>0</v>
      </c>
      <c r="F51" s="21">
        <v>954.7320287820788</v>
      </c>
      <c r="G51" s="19">
        <v>0</v>
      </c>
      <c r="H51" s="19">
        <v>49646.065496668096</v>
      </c>
    </row>
    <row r="52" spans="5:8" s="22" customFormat="1" ht="12.75">
      <c r="E52" s="21"/>
      <c r="F52" s="21"/>
      <c r="G52" s="39"/>
      <c r="H52" s="39"/>
    </row>
    <row r="53" spans="3:4" s="22" customFormat="1" ht="12.75">
      <c r="C53" s="30" t="s">
        <v>97</v>
      </c>
      <c r="D53" s="31"/>
    </row>
    <row r="54" spans="4:8" ht="12.75">
      <c r="D54" s="20" t="s">
        <v>76</v>
      </c>
      <c r="E54" s="21">
        <v>832.0863166569325</v>
      </c>
      <c r="F54" s="21">
        <v>0</v>
      </c>
      <c r="G54" s="21">
        <v>43268.48846616049</v>
      </c>
      <c r="H54" s="21">
        <v>0</v>
      </c>
    </row>
    <row r="55" spans="4:8" ht="12.75">
      <c r="D55" s="20" t="s">
        <v>66</v>
      </c>
      <c r="E55" s="21">
        <v>193.1230593236695</v>
      </c>
      <c r="F55" s="21">
        <v>21.336252715078984</v>
      </c>
      <c r="G55" s="21">
        <v>10042.399084830815</v>
      </c>
      <c r="H55" s="21">
        <v>1109.4851411841073</v>
      </c>
    </row>
    <row r="56" spans="4:8" ht="12.75">
      <c r="D56" s="20" t="s">
        <v>72</v>
      </c>
      <c r="E56" s="21">
        <v>302.43198564053193</v>
      </c>
      <c r="F56" s="21">
        <v>55.410566752593176</v>
      </c>
      <c r="G56" s="19">
        <v>15726.46325330766</v>
      </c>
      <c r="H56" s="19">
        <v>2881.3494711348453</v>
      </c>
    </row>
    <row r="57" spans="4:8" ht="12.75">
      <c r="D57" s="20" t="s">
        <v>74</v>
      </c>
      <c r="E57" s="21">
        <v>511.1706058666104</v>
      </c>
      <c r="F57" s="21">
        <v>142.66628681127438</v>
      </c>
      <c r="G57" s="19">
        <v>26580.87150506374</v>
      </c>
      <c r="H57" s="19">
        <v>7418.646914186267</v>
      </c>
    </row>
    <row r="58" spans="4:8" ht="12.75">
      <c r="D58" s="20" t="s">
        <v>68</v>
      </c>
      <c r="E58" s="21">
        <v>240.60711186364767</v>
      </c>
      <c r="F58" s="21">
        <v>50.31534222361909</v>
      </c>
      <c r="G58" s="19">
        <v>12511.56981690968</v>
      </c>
      <c r="H58" s="19">
        <v>2616.397795628193</v>
      </c>
    </row>
    <row r="59" spans="4:8" ht="12.75">
      <c r="D59" s="20" t="s">
        <v>69</v>
      </c>
      <c r="E59" s="21">
        <v>184.19988166515012</v>
      </c>
      <c r="F59" s="21">
        <v>53.818309087288775</v>
      </c>
      <c r="G59" s="19">
        <v>9578.393846587805</v>
      </c>
      <c r="H59" s="19">
        <v>2798.552072539016</v>
      </c>
    </row>
    <row r="60" spans="4:8" ht="12.75">
      <c r="D60" s="20" t="s">
        <v>75</v>
      </c>
      <c r="E60" s="21">
        <v>246.0247554420344</v>
      </c>
      <c r="F60" s="21">
        <v>152.85673586922255</v>
      </c>
      <c r="G60" s="19">
        <v>12793.28728298579</v>
      </c>
      <c r="H60" s="19">
        <v>7948.550265199572</v>
      </c>
    </row>
    <row r="61" spans="4:8" ht="12.75">
      <c r="D61" s="20" t="s">
        <v>71</v>
      </c>
      <c r="E61" s="21">
        <v>389.1142828947203</v>
      </c>
      <c r="F61" s="21">
        <v>230.55890993607736</v>
      </c>
      <c r="G61" s="19">
        <v>20233.942710525454</v>
      </c>
      <c r="H61" s="19">
        <v>11989.063316676022</v>
      </c>
    </row>
    <row r="62" spans="4:8" ht="12.75">
      <c r="D62" s="20" t="s">
        <v>77</v>
      </c>
      <c r="E62" s="21">
        <v>128.43002129940396</v>
      </c>
      <c r="F62" s="21">
        <v>65.91946734360222</v>
      </c>
      <c r="G62" s="19">
        <v>6678.361107569006</v>
      </c>
      <c r="H62" s="19">
        <v>3427.8123018673155</v>
      </c>
    </row>
    <row r="63" spans="4:8" ht="12.75">
      <c r="D63" s="20" t="s">
        <v>70</v>
      </c>
      <c r="E63" s="21">
        <v>97.19889949458614</v>
      </c>
      <c r="F63" s="21">
        <v>55.72901828565406</v>
      </c>
      <c r="G63" s="19">
        <v>5054.342773718479</v>
      </c>
      <c r="H63" s="19">
        <v>2897.908950854011</v>
      </c>
    </row>
    <row r="64" spans="4:8" ht="12.75">
      <c r="D64" s="20" t="s">
        <v>73</v>
      </c>
      <c r="E64" s="21">
        <v>111.85840564786798</v>
      </c>
      <c r="F64" s="21">
        <v>84.3896562611333</v>
      </c>
      <c r="G64" s="19">
        <v>5816.637093689135</v>
      </c>
      <c r="H64" s="19">
        <v>4388.262125578932</v>
      </c>
    </row>
    <row r="65" spans="4:8" ht="12.75">
      <c r="D65" s="20" t="s">
        <v>67</v>
      </c>
      <c r="E65" s="21">
        <v>242.5192213619018</v>
      </c>
      <c r="F65" s="21">
        <v>392.65074026406546</v>
      </c>
      <c r="G65" s="19">
        <v>12610.999510818894</v>
      </c>
      <c r="H65" s="19">
        <v>20417.838493731404</v>
      </c>
    </row>
    <row r="66" spans="4:8" ht="12.75">
      <c r="D66" s="20" t="s">
        <v>40</v>
      </c>
      <c r="E66" s="21">
        <v>0</v>
      </c>
      <c r="F66" s="21">
        <v>2173.1132616074474</v>
      </c>
      <c r="G66" s="19">
        <v>0</v>
      </c>
      <c r="H66" s="19">
        <v>113001.88960358726</v>
      </c>
    </row>
    <row r="67" spans="5:8" s="22" customFormat="1" ht="12.75">
      <c r="E67" s="21"/>
      <c r="F67" s="21"/>
      <c r="G67" s="39"/>
      <c r="H67" s="39"/>
    </row>
    <row r="68" spans="5:8" s="22" customFormat="1" ht="12.75">
      <c r="E68" s="21"/>
      <c r="F68" s="21"/>
      <c r="G68" s="21"/>
      <c r="H68" s="21"/>
    </row>
    <row r="69" spans="2:8" s="22" customFormat="1" ht="12.75">
      <c r="B69" s="27" t="s">
        <v>99</v>
      </c>
      <c r="C69" s="28"/>
      <c r="D69" s="28"/>
      <c r="E69" s="21"/>
      <c r="F69" s="21"/>
      <c r="G69" s="21"/>
      <c r="H69" s="21"/>
    </row>
    <row r="70" spans="3:8" s="22" customFormat="1" ht="12.75">
      <c r="C70" s="30" t="s">
        <v>96</v>
      </c>
      <c r="D70" s="31"/>
      <c r="E70" s="21"/>
      <c r="F70" s="21"/>
      <c r="G70" s="21"/>
      <c r="H70" s="21"/>
    </row>
    <row r="71" spans="4:8" ht="12.75">
      <c r="D71" s="20" t="s">
        <v>40</v>
      </c>
      <c r="E71" s="21">
        <v>2361.853878305597</v>
      </c>
      <c r="F71" s="21">
        <v>0</v>
      </c>
      <c r="G71" s="19">
        <v>136987.5249417246</v>
      </c>
      <c r="H71" s="19">
        <v>0</v>
      </c>
    </row>
    <row r="72" spans="4:8" ht="12.75">
      <c r="D72" s="20" t="s">
        <v>67</v>
      </c>
      <c r="E72" s="21">
        <v>308.9998720989031</v>
      </c>
      <c r="F72" s="21">
        <v>254.58687434402694</v>
      </c>
      <c r="G72" s="19">
        <v>17921.99258173638</v>
      </c>
      <c r="H72" s="19">
        <v>14766.038711953563</v>
      </c>
    </row>
    <row r="73" spans="4:8" ht="12.75">
      <c r="D73" s="20" t="s">
        <v>73</v>
      </c>
      <c r="E73" s="21">
        <v>75.18886962491986</v>
      </c>
      <c r="F73" s="21">
        <v>87.3905721517709</v>
      </c>
      <c r="G73" s="19">
        <v>4360.954438245352</v>
      </c>
      <c r="H73" s="19">
        <v>5068.653184802712</v>
      </c>
    </row>
    <row r="74" spans="4:8" ht="12.75">
      <c r="D74" s="20" t="s">
        <v>70</v>
      </c>
      <c r="E74" s="21">
        <v>54.08322201090728</v>
      </c>
      <c r="F74" s="21">
        <v>63.646718586006735</v>
      </c>
      <c r="G74" s="19">
        <v>3136.8268766326223</v>
      </c>
      <c r="H74" s="19">
        <v>3691.5096779883906</v>
      </c>
    </row>
    <row r="75" spans="4:8" ht="12.75">
      <c r="D75" s="20" t="s">
        <v>77</v>
      </c>
      <c r="E75" s="21">
        <v>68.26357900157198</v>
      </c>
      <c r="F75" s="21">
        <v>104.86868658212506</v>
      </c>
      <c r="G75" s="19">
        <v>3959.287582091175</v>
      </c>
      <c r="H75" s="19">
        <v>6082.383821763254</v>
      </c>
    </row>
    <row r="76" spans="4:8" ht="12.75">
      <c r="D76" s="20" t="s">
        <v>71</v>
      </c>
      <c r="E76" s="21">
        <v>234.47055396192115</v>
      </c>
      <c r="F76" s="21">
        <v>346.2645311673941</v>
      </c>
      <c r="G76" s="19">
        <v>13599.292129791427</v>
      </c>
      <c r="H76" s="19">
        <v>20083.34280770886</v>
      </c>
    </row>
    <row r="77" spans="4:8" ht="12.75">
      <c r="D77" s="20" t="s">
        <v>75</v>
      </c>
      <c r="E77" s="21">
        <v>143.7822243704608</v>
      </c>
      <c r="F77" s="21">
        <v>216.3328880436291</v>
      </c>
      <c r="G77" s="19">
        <v>8339.369013486727</v>
      </c>
      <c r="H77" s="19">
        <v>12547.30750653049</v>
      </c>
    </row>
    <row r="78" spans="4:8" ht="12.75">
      <c r="D78" s="20" t="s">
        <v>69</v>
      </c>
      <c r="E78" s="21">
        <v>93.98608703114984</v>
      </c>
      <c r="F78" s="21">
        <v>168.51540516813182</v>
      </c>
      <c r="G78" s="19">
        <v>5451.193047806691</v>
      </c>
      <c r="H78" s="19">
        <v>9773.893499751646</v>
      </c>
    </row>
    <row r="79" spans="4:8" ht="12.75">
      <c r="D79" s="20" t="s">
        <v>68</v>
      </c>
      <c r="E79" s="21">
        <v>89.69900235955353</v>
      </c>
      <c r="F79" s="21">
        <v>303.7234601954</v>
      </c>
      <c r="G79" s="19">
        <v>5202.542136854105</v>
      </c>
      <c r="H79" s="19">
        <v>17615.9606913332</v>
      </c>
    </row>
    <row r="80" spans="4:8" ht="12.75">
      <c r="D80" s="20" t="s">
        <v>74</v>
      </c>
      <c r="E80" s="21">
        <v>128.28276440392028</v>
      </c>
      <c r="F80" s="21">
        <v>604.8087144390483</v>
      </c>
      <c r="G80" s="19">
        <v>7440.400335427376</v>
      </c>
      <c r="H80" s="19">
        <v>35078.905437464804</v>
      </c>
    </row>
    <row r="81" spans="4:8" ht="12.75">
      <c r="D81" s="20" t="s">
        <v>72</v>
      </c>
      <c r="E81" s="21">
        <v>78.15685132064038</v>
      </c>
      <c r="F81" s="21">
        <v>466.9624534600287</v>
      </c>
      <c r="G81" s="19">
        <v>4533.097376597142</v>
      </c>
      <c r="H81" s="19">
        <v>27083.822300681666</v>
      </c>
    </row>
    <row r="82" spans="4:8" ht="12.75">
      <c r="D82" s="20" t="s">
        <v>66</v>
      </c>
      <c r="E82" s="21">
        <v>25.3927322856089</v>
      </c>
      <c r="F82" s="21">
        <v>176.75979876735548</v>
      </c>
      <c r="G82" s="19">
        <v>1472.7784725653162</v>
      </c>
      <c r="H82" s="19">
        <v>10252.068328506617</v>
      </c>
    </row>
    <row r="83" spans="4:8" ht="12.75">
      <c r="D83" s="20" t="s">
        <v>76</v>
      </c>
      <c r="E83" s="21">
        <v>0</v>
      </c>
      <c r="F83" s="21">
        <v>868.2995338702368</v>
      </c>
      <c r="G83" s="19">
        <v>0</v>
      </c>
      <c r="H83" s="19">
        <v>50361.37296447373</v>
      </c>
    </row>
    <row r="84" spans="5:8" s="22" customFormat="1" ht="12.75">
      <c r="E84" s="21"/>
      <c r="F84" s="21"/>
      <c r="G84" s="39" t="s">
        <v>90</v>
      </c>
      <c r="H84" s="39"/>
    </row>
    <row r="85" spans="3:4" s="22" customFormat="1" ht="12.75">
      <c r="C85" s="30" t="s">
        <v>97</v>
      </c>
      <c r="D85" s="31"/>
    </row>
    <row r="86" spans="4:8" ht="12.75">
      <c r="D86" s="20" t="s">
        <v>76</v>
      </c>
      <c r="E86" s="21">
        <v>828.8222600758223</v>
      </c>
      <c r="F86" s="21">
        <v>0</v>
      </c>
      <c r="G86" s="21">
        <v>48071.691084397695</v>
      </c>
      <c r="H86" s="21">
        <v>0</v>
      </c>
    </row>
    <row r="87" spans="4:8" ht="12.75">
      <c r="D87" s="20" t="s">
        <v>66</v>
      </c>
      <c r="E87" s="21">
        <v>169.3467879133311</v>
      </c>
      <c r="F87" s="21">
        <v>22.145349188666373</v>
      </c>
      <c r="G87" s="21">
        <v>9822.113698973204</v>
      </c>
      <c r="H87" s="21">
        <v>1284.4302529426495</v>
      </c>
    </row>
    <row r="88" spans="4:8" ht="12.75">
      <c r="D88" s="20" t="s">
        <v>72</v>
      </c>
      <c r="E88" s="21">
        <v>363.1185933141619</v>
      </c>
      <c r="F88" s="21">
        <v>70.01838346416574</v>
      </c>
      <c r="G88" s="19">
        <v>21060.87841222139</v>
      </c>
      <c r="H88" s="19">
        <v>4061.066240921613</v>
      </c>
    </row>
    <row r="89" spans="4:8" ht="12.75">
      <c r="D89" s="20" t="s">
        <v>74</v>
      </c>
      <c r="E89" s="21">
        <v>550.0513938184928</v>
      </c>
      <c r="F89" s="21">
        <v>121.47375363783172</v>
      </c>
      <c r="G89" s="19">
        <v>31902.98084147258</v>
      </c>
      <c r="H89" s="19">
        <v>7045.47771099424</v>
      </c>
    </row>
    <row r="90" spans="4:8" ht="12.75">
      <c r="D90" s="20" t="s">
        <v>68</v>
      </c>
      <c r="E90" s="21">
        <v>270.6291937614964</v>
      </c>
      <c r="F90" s="21">
        <v>74.25205316199903</v>
      </c>
      <c r="G90" s="19">
        <v>15696.493238166793</v>
      </c>
      <c r="H90" s="19">
        <v>4306.619083395944</v>
      </c>
    </row>
    <row r="91" spans="4:8" ht="12.75">
      <c r="D91" s="20" t="s">
        <v>69</v>
      </c>
      <c r="E91" s="21">
        <v>170.3237886128311</v>
      </c>
      <c r="F91" s="21">
        <v>68.06438206516577</v>
      </c>
      <c r="G91" s="19">
        <v>9878.779739544203</v>
      </c>
      <c r="H91" s="19">
        <v>3947.734159779615</v>
      </c>
    </row>
    <row r="92" spans="4:8" ht="12.75">
      <c r="D92" s="20" t="s">
        <v>75</v>
      </c>
      <c r="E92" s="21">
        <v>196.70280749933073</v>
      </c>
      <c r="F92" s="21">
        <v>137.7570986294982</v>
      </c>
      <c r="G92" s="19">
        <v>11408.762834961182</v>
      </c>
      <c r="H92" s="19">
        <v>7989.911720510895</v>
      </c>
    </row>
    <row r="93" spans="4:8" ht="12.75">
      <c r="D93" s="20" t="s">
        <v>71</v>
      </c>
      <c r="E93" s="21">
        <v>308.4065541421626</v>
      </c>
      <c r="F93" s="21">
        <v>213.63748629066384</v>
      </c>
      <c r="G93" s="19">
        <v>17887.58014024543</v>
      </c>
      <c r="H93" s="19">
        <v>12390.974204858503</v>
      </c>
    </row>
    <row r="94" spans="4:8" ht="12.75">
      <c r="D94" s="20" t="s">
        <v>77</v>
      </c>
      <c r="E94" s="21">
        <v>123.4277550368317</v>
      </c>
      <c r="F94" s="21">
        <v>68.06438206516577</v>
      </c>
      <c r="G94" s="19">
        <v>7158.809792136239</v>
      </c>
      <c r="H94" s="19">
        <v>3947.734159779615</v>
      </c>
    </row>
    <row r="95" spans="4:8" ht="12.75">
      <c r="D95" s="20" t="s">
        <v>70</v>
      </c>
      <c r="E95" s="21">
        <v>71.32105106349906</v>
      </c>
      <c r="F95" s="21">
        <v>42.6623638781661</v>
      </c>
      <c r="G95" s="19">
        <v>4136.620961682946</v>
      </c>
      <c r="H95" s="19">
        <v>2474.4171049336337</v>
      </c>
    </row>
    <row r="96" spans="4:8" ht="12.75">
      <c r="D96" s="20" t="s">
        <v>73</v>
      </c>
      <c r="E96" s="21">
        <v>76.85738836066565</v>
      </c>
      <c r="F96" s="21">
        <v>80.43972425883227</v>
      </c>
      <c r="G96" s="19">
        <v>4457.728524918608</v>
      </c>
      <c r="H96" s="19">
        <v>4665.504007012271</v>
      </c>
    </row>
    <row r="97" spans="4:8" ht="12.75">
      <c r="D97" s="20" t="s">
        <v>67</v>
      </c>
      <c r="E97" s="21">
        <v>220.47649118716376</v>
      </c>
      <c r="F97" s="21">
        <v>337.7165751271622</v>
      </c>
      <c r="G97" s="19">
        <v>12787.636488855498</v>
      </c>
      <c r="H97" s="19">
        <v>19587.561357375405</v>
      </c>
    </row>
    <row r="98" spans="4:8" ht="12.75">
      <c r="D98" s="20" t="s">
        <v>40</v>
      </c>
      <c r="E98" s="21">
        <v>0</v>
      </c>
      <c r="F98" s="21">
        <v>2113.252513018472</v>
      </c>
      <c r="G98" s="19">
        <v>0</v>
      </c>
      <c r="H98" s="19">
        <v>122568.64575507138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1.25"/>
  <cols>
    <col min="1" max="3" width="6.375" style="20" customWidth="1"/>
    <col min="4" max="4" width="33.375" style="20" customWidth="1"/>
    <col min="5" max="6" width="10.375" style="21" customWidth="1"/>
    <col min="7" max="8" width="10.625" style="19" customWidth="1"/>
    <col min="9" max="16384" width="10.25390625" style="20" customWidth="1"/>
  </cols>
  <sheetData>
    <row r="1" spans="1:4" ht="12.75">
      <c r="A1" s="16" t="s">
        <v>92</v>
      </c>
      <c r="B1" s="17"/>
      <c r="C1" s="17"/>
      <c r="D1" s="17"/>
    </row>
    <row r="2" spans="1:8" s="22" customFormat="1" ht="12.75">
      <c r="A2" s="16" t="s">
        <v>129</v>
      </c>
      <c r="B2" s="17"/>
      <c r="C2" s="17"/>
      <c r="D2" s="17"/>
      <c r="E2" s="29"/>
      <c r="F2" s="29"/>
      <c r="G2" s="21"/>
      <c r="H2" s="21"/>
    </row>
    <row r="3" spans="2:8" s="22" customFormat="1" ht="12.75">
      <c r="B3" s="40"/>
      <c r="E3" s="64" t="s">
        <v>93</v>
      </c>
      <c r="F3" s="66"/>
      <c r="G3" s="64" t="s">
        <v>109</v>
      </c>
      <c r="H3" s="66"/>
    </row>
    <row r="4" spans="1:8" s="22" customFormat="1" ht="12.75">
      <c r="A4" s="50" t="s">
        <v>116</v>
      </c>
      <c r="B4" s="51"/>
      <c r="D4" s="22" t="s">
        <v>83</v>
      </c>
      <c r="E4" s="25" t="s">
        <v>0</v>
      </c>
      <c r="F4" s="26" t="s">
        <v>1</v>
      </c>
      <c r="G4" s="25" t="s">
        <v>0</v>
      </c>
      <c r="H4" s="26" t="s">
        <v>1</v>
      </c>
    </row>
    <row r="5" spans="2:8" s="22" customFormat="1" ht="12.75">
      <c r="B5" s="27" t="s">
        <v>95</v>
      </c>
      <c r="C5" s="28"/>
      <c r="E5" s="21"/>
      <c r="F5" s="21"/>
      <c r="G5" s="21"/>
      <c r="H5" s="21"/>
    </row>
    <row r="6" spans="3:8" s="22" customFormat="1" ht="12.75">
      <c r="C6" s="30" t="s">
        <v>101</v>
      </c>
      <c r="D6" s="31"/>
      <c r="E6" s="21"/>
      <c r="F6" s="21"/>
      <c r="G6" s="21"/>
      <c r="H6" s="21"/>
    </row>
    <row r="7" spans="4:8" ht="12.75">
      <c r="D7" s="20" t="s">
        <v>117</v>
      </c>
      <c r="E7" s="21">
        <v>1220.1691871005828</v>
      </c>
      <c r="F7" s="21">
        <v>0</v>
      </c>
      <c r="G7" s="19">
        <v>207428.76180709907</v>
      </c>
      <c r="H7" s="19">
        <v>0</v>
      </c>
    </row>
    <row r="8" spans="4:8" ht="12.75">
      <c r="D8" s="20" t="s">
        <v>118</v>
      </c>
      <c r="E8" s="21">
        <v>565.1309919202698</v>
      </c>
      <c r="F8" s="21">
        <v>35.18107953653854</v>
      </c>
      <c r="G8" s="19">
        <v>96072.26862644588</v>
      </c>
      <c r="H8" s="19">
        <v>5980.7835212115515</v>
      </c>
    </row>
    <row r="9" spans="4:8" ht="12.75">
      <c r="D9" s="20" t="s">
        <v>119</v>
      </c>
      <c r="E9" s="21">
        <v>747.7375476099223</v>
      </c>
      <c r="F9" s="21">
        <v>89.90720326004293</v>
      </c>
      <c r="G9" s="19">
        <v>127115.3830936868</v>
      </c>
      <c r="H9" s="19">
        <v>15284.2245542073</v>
      </c>
    </row>
    <row r="10" spans="4:8" ht="12.75">
      <c r="D10" s="20" t="s">
        <v>120</v>
      </c>
      <c r="E10" s="21">
        <v>407.09534892280305</v>
      </c>
      <c r="F10" s="21">
        <v>58.07670272698425</v>
      </c>
      <c r="G10" s="19">
        <v>69206.20931687651</v>
      </c>
      <c r="H10" s="19">
        <v>9873.039463587324</v>
      </c>
    </row>
    <row r="11" spans="4:8" ht="12.75">
      <c r="D11" s="20" t="s">
        <v>121</v>
      </c>
      <c r="E11" s="21">
        <v>1297.2325041806193</v>
      </c>
      <c r="F11" s="21">
        <v>247.38441642359638</v>
      </c>
      <c r="G11" s="19">
        <v>220529.5257107053</v>
      </c>
      <c r="H11" s="19">
        <v>42055.350792011384</v>
      </c>
    </row>
    <row r="12" spans="4:8" ht="12.75">
      <c r="D12" s="20" t="s">
        <v>122</v>
      </c>
      <c r="E12" s="21">
        <v>810.8401188421263</v>
      </c>
      <c r="F12" s="21">
        <v>171.9963888452995</v>
      </c>
      <c r="G12" s="19">
        <v>137842.82020316148</v>
      </c>
      <c r="H12" s="19">
        <v>29239.386103700912</v>
      </c>
    </row>
    <row r="13" spans="4:8" ht="12.75">
      <c r="D13" s="20" t="s">
        <v>123</v>
      </c>
      <c r="E13" s="21">
        <v>273.0721887836086</v>
      </c>
      <c r="F13" s="21">
        <v>144.63332698354733</v>
      </c>
      <c r="G13" s="19">
        <v>46422.27209321347</v>
      </c>
      <c r="H13" s="19">
        <v>24587.665587203046</v>
      </c>
    </row>
    <row r="14" spans="4:8" ht="12.75">
      <c r="D14" s="20" t="s">
        <v>124</v>
      </c>
      <c r="E14" s="21">
        <v>705.2968802325107</v>
      </c>
      <c r="F14" s="21">
        <v>322.7724440018933</v>
      </c>
      <c r="G14" s="19">
        <v>119900.46963952683</v>
      </c>
      <c r="H14" s="19">
        <v>54871.31548032186</v>
      </c>
    </row>
    <row r="15" spans="4:8" ht="12.75">
      <c r="D15" s="20" t="s">
        <v>125</v>
      </c>
      <c r="E15" s="21">
        <v>2251.030660504553</v>
      </c>
      <c r="F15" s="21">
        <v>878.4101287456369</v>
      </c>
      <c r="G15" s="19">
        <v>382675.212285774</v>
      </c>
      <c r="H15" s="19">
        <v>149329.72188675829</v>
      </c>
    </row>
    <row r="16" spans="4:8" ht="12.75">
      <c r="D16" s="20" t="s">
        <v>126</v>
      </c>
      <c r="E16" s="21">
        <v>362.42096220973826</v>
      </c>
      <c r="F16" s="21">
        <v>245.15069708794317</v>
      </c>
      <c r="G16" s="19">
        <v>61611.563575655506</v>
      </c>
      <c r="H16" s="19">
        <v>41675.61850495034</v>
      </c>
    </row>
    <row r="17" spans="4:8" ht="12.75">
      <c r="D17" s="20" t="s">
        <v>127</v>
      </c>
      <c r="E17" s="21">
        <v>314.3959964931936</v>
      </c>
      <c r="F17" s="21">
        <v>386.4334450680106</v>
      </c>
      <c r="G17" s="19">
        <v>53447.319403842914</v>
      </c>
      <c r="H17" s="19">
        <v>65693.6856615618</v>
      </c>
    </row>
    <row r="18" spans="4:8" ht="12.75">
      <c r="D18" s="20" t="s">
        <v>128</v>
      </c>
      <c r="E18" s="21">
        <v>410.445927926283</v>
      </c>
      <c r="F18" s="21">
        <v>447.86072679847473</v>
      </c>
      <c r="G18" s="19">
        <v>69775.8077474681</v>
      </c>
      <c r="H18" s="19">
        <v>76136.3235557407</v>
      </c>
    </row>
    <row r="19" spans="4:8" ht="12.75">
      <c r="D19" s="20" t="s">
        <v>38</v>
      </c>
      <c r="E19" s="21">
        <v>0</v>
      </c>
      <c r="F19" s="21">
        <v>6337.061755248244</v>
      </c>
      <c r="G19" s="19">
        <v>0</v>
      </c>
      <c r="H19" s="19">
        <v>1077300.4983922015</v>
      </c>
    </row>
    <row r="20" spans="5:8" s="22" customFormat="1" ht="12.75">
      <c r="E20" s="21"/>
      <c r="F20" s="21"/>
      <c r="G20" s="39"/>
      <c r="H20" s="39"/>
    </row>
    <row r="21" spans="3:4" s="22" customFormat="1" ht="12.75">
      <c r="C21" s="30" t="s">
        <v>102</v>
      </c>
      <c r="D21" s="31"/>
    </row>
    <row r="22" spans="4:8" ht="12.75">
      <c r="D22" s="20" t="s">
        <v>38</v>
      </c>
      <c r="E22" s="21">
        <v>5369.1803339456455</v>
      </c>
      <c r="F22" s="21">
        <v>0</v>
      </c>
      <c r="G22" s="21">
        <v>912760.6567707597</v>
      </c>
      <c r="H22" s="21">
        <v>0</v>
      </c>
    </row>
    <row r="23" spans="4:8" ht="12.75">
      <c r="D23" s="20" t="s">
        <v>128</v>
      </c>
      <c r="E23" s="21">
        <v>476.05717006514595</v>
      </c>
      <c r="F23" s="21">
        <v>369.4519507022163</v>
      </c>
      <c r="G23" s="21">
        <v>80929.71891107481</v>
      </c>
      <c r="H23" s="21">
        <v>62806.831619376775</v>
      </c>
    </row>
    <row r="24" spans="4:8" ht="12.75">
      <c r="D24" s="20" t="s">
        <v>127</v>
      </c>
      <c r="E24" s="21">
        <v>360.42717022704767</v>
      </c>
      <c r="F24" s="21">
        <v>311.3549263933182</v>
      </c>
      <c r="G24" s="19">
        <v>61272.618938598105</v>
      </c>
      <c r="H24" s="19">
        <v>52930.33748686409</v>
      </c>
    </row>
    <row r="25" spans="4:8" ht="12.75">
      <c r="D25" s="20" t="s">
        <v>126</v>
      </c>
      <c r="E25" s="21">
        <v>245.92526794834555</v>
      </c>
      <c r="F25" s="21">
        <v>301.2020483587535</v>
      </c>
      <c r="G25" s="19">
        <v>41807.29555121874</v>
      </c>
      <c r="H25" s="19">
        <v>51204.34822098809</v>
      </c>
    </row>
    <row r="26" spans="4:8" ht="12.75">
      <c r="D26" s="20" t="s">
        <v>125</v>
      </c>
      <c r="E26" s="21">
        <v>799.821169611821</v>
      </c>
      <c r="F26" s="21">
        <v>1865.309314461419</v>
      </c>
      <c r="G26" s="19">
        <v>135969.59883400958</v>
      </c>
      <c r="H26" s="19">
        <v>317102.58345844125</v>
      </c>
    </row>
    <row r="27" spans="4:8" ht="12.75">
      <c r="D27" s="20" t="s">
        <v>124</v>
      </c>
      <c r="E27" s="21">
        <v>303.45824347754564</v>
      </c>
      <c r="F27" s="21">
        <v>665.0135112639894</v>
      </c>
      <c r="G27" s="19">
        <v>51587.90139118276</v>
      </c>
      <c r="H27" s="19">
        <v>113052.29691487818</v>
      </c>
    </row>
    <row r="28" spans="4:8" ht="12.75">
      <c r="D28" s="20" t="s">
        <v>123</v>
      </c>
      <c r="E28" s="21">
        <v>145.52458516209438</v>
      </c>
      <c r="F28" s="21">
        <v>212.64638994616118</v>
      </c>
      <c r="G28" s="19">
        <v>24739.179477556045</v>
      </c>
      <c r="H28" s="19">
        <v>36149.886290847404</v>
      </c>
    </row>
    <row r="29" spans="4:8" ht="12.75">
      <c r="D29" s="20" t="s">
        <v>122</v>
      </c>
      <c r="E29" s="21">
        <v>192.3406338770317</v>
      </c>
      <c r="F29" s="21">
        <v>685.8833161128168</v>
      </c>
      <c r="G29" s="19">
        <v>32697.90775909539</v>
      </c>
      <c r="H29" s="19">
        <v>116600.16373917885</v>
      </c>
    </row>
    <row r="30" spans="4:8" ht="12.75">
      <c r="D30" s="20" t="s">
        <v>121</v>
      </c>
      <c r="E30" s="21">
        <v>230.69595089649843</v>
      </c>
      <c r="F30" s="21">
        <v>1082.4096082405392</v>
      </c>
      <c r="G30" s="19">
        <v>39218.31165240474</v>
      </c>
      <c r="H30" s="19">
        <v>184009.63340089167</v>
      </c>
    </row>
    <row r="31" spans="4:8" ht="12.75">
      <c r="D31" s="20" t="s">
        <v>120</v>
      </c>
      <c r="E31" s="21">
        <v>76.14658525923542</v>
      </c>
      <c r="F31" s="21">
        <v>306.27848737603586</v>
      </c>
      <c r="G31" s="19">
        <v>12944.919494070022</v>
      </c>
      <c r="H31" s="19">
        <v>52067.34285392609</v>
      </c>
    </row>
    <row r="32" spans="4:8" ht="12.75">
      <c r="D32" s="20" t="s">
        <v>119</v>
      </c>
      <c r="E32" s="21">
        <v>151.72912173877282</v>
      </c>
      <c r="F32" s="21">
        <v>678.5506819767425</v>
      </c>
      <c r="G32" s="19">
        <v>25793.95069559138</v>
      </c>
      <c r="H32" s="19">
        <v>115353.61593604622</v>
      </c>
    </row>
    <row r="33" spans="4:8" ht="12.75">
      <c r="D33" s="20" t="s">
        <v>118</v>
      </c>
      <c r="E33" s="21">
        <v>46.81604871493734</v>
      </c>
      <c r="F33" s="21">
        <v>603.532194276903</v>
      </c>
      <c r="G33" s="19">
        <v>7958.728281539347</v>
      </c>
      <c r="H33" s="19">
        <v>102600.47302707352</v>
      </c>
    </row>
    <row r="34" spans="4:8" ht="12.75">
      <c r="D34" s="20" t="s">
        <v>117</v>
      </c>
      <c r="E34" s="21">
        <v>0</v>
      </c>
      <c r="F34" s="21">
        <v>1316.4898518152258</v>
      </c>
      <c r="G34" s="19">
        <v>0</v>
      </c>
      <c r="H34" s="19">
        <v>223803.27480858838</v>
      </c>
    </row>
    <row r="35" spans="5:8" s="22" customFormat="1" ht="12.75">
      <c r="E35" s="21"/>
      <c r="F35" s="21"/>
      <c r="G35" s="39"/>
      <c r="H35" s="39"/>
    </row>
    <row r="36" spans="5:8" s="22" customFormat="1" ht="12.75">
      <c r="E36" s="21"/>
      <c r="F36" s="21"/>
      <c r="G36" s="21"/>
      <c r="H36" s="21"/>
    </row>
    <row r="37" spans="2:8" s="22" customFormat="1" ht="12.75">
      <c r="B37" s="27" t="s">
        <v>98</v>
      </c>
      <c r="C37" s="28"/>
      <c r="E37" s="21"/>
      <c r="F37" s="21"/>
      <c r="G37" s="21"/>
      <c r="H37" s="21"/>
    </row>
    <row r="38" spans="3:8" s="22" customFormat="1" ht="12.75">
      <c r="C38" s="30" t="s">
        <v>101</v>
      </c>
      <c r="D38" s="31"/>
      <c r="E38" s="21"/>
      <c r="F38" s="21"/>
      <c r="G38" s="21"/>
      <c r="H38" s="21"/>
    </row>
    <row r="39" spans="4:8" ht="12.75">
      <c r="D39" s="20" t="s">
        <v>117</v>
      </c>
      <c r="E39" s="21">
        <v>737.8885181080278</v>
      </c>
      <c r="F39" s="21">
        <v>0</v>
      </c>
      <c r="G39" s="19">
        <v>25088.209615672946</v>
      </c>
      <c r="H39" s="19">
        <v>0</v>
      </c>
    </row>
    <row r="40" spans="4:8" ht="12.75">
      <c r="D40" s="22" t="s">
        <v>118</v>
      </c>
      <c r="E40" s="21">
        <v>326.95060355193107</v>
      </c>
      <c r="F40" s="21">
        <v>38.99410868050553</v>
      </c>
      <c r="G40" s="19">
        <v>11116.320520765656</v>
      </c>
      <c r="H40" s="19">
        <v>1325.799695137188</v>
      </c>
    </row>
    <row r="41" spans="4:8" ht="12.75">
      <c r="D41" s="22" t="s">
        <v>119</v>
      </c>
      <c r="E41" s="21">
        <v>359.3457092249664</v>
      </c>
      <c r="F41" s="21">
        <v>29.995468215773492</v>
      </c>
      <c r="G41" s="19">
        <v>12217.754113648858</v>
      </c>
      <c r="H41" s="19">
        <v>1019.8459193362987</v>
      </c>
    </row>
    <row r="42" spans="4:8" ht="12.75">
      <c r="D42" s="22" t="s">
        <v>120</v>
      </c>
      <c r="E42" s="21">
        <v>233.9646520830332</v>
      </c>
      <c r="F42" s="21">
        <v>28.79564948714255</v>
      </c>
      <c r="G42" s="19">
        <v>7954.798170823129</v>
      </c>
      <c r="H42" s="19">
        <v>979.0520825628467</v>
      </c>
    </row>
    <row r="43" spans="4:8" ht="12.75">
      <c r="D43" s="22" t="s">
        <v>121</v>
      </c>
      <c r="E43" s="21">
        <v>767.8839863238013</v>
      </c>
      <c r="F43" s="21">
        <v>136.17942569961164</v>
      </c>
      <c r="G43" s="19">
        <v>26108.055535009244</v>
      </c>
      <c r="H43" s="19">
        <v>4630.100473786796</v>
      </c>
    </row>
    <row r="44" spans="4:8" ht="12.75">
      <c r="D44" s="22" t="s">
        <v>122</v>
      </c>
      <c r="E44" s="21">
        <v>313.1526881726752</v>
      </c>
      <c r="F44" s="21">
        <v>82.78749227553483</v>
      </c>
      <c r="G44" s="19">
        <v>10647.191397870956</v>
      </c>
      <c r="H44" s="19">
        <v>2814.774737368184</v>
      </c>
    </row>
    <row r="45" spans="4:8" ht="12.75">
      <c r="D45" s="22" t="s">
        <v>123</v>
      </c>
      <c r="E45" s="21">
        <v>173.97371565148623</v>
      </c>
      <c r="F45" s="21">
        <v>77.98821736101107</v>
      </c>
      <c r="G45" s="19">
        <v>5915.106332150532</v>
      </c>
      <c r="H45" s="19">
        <v>2651.599390274376</v>
      </c>
    </row>
    <row r="46" spans="4:8" ht="12.75">
      <c r="D46" s="22" t="s">
        <v>124</v>
      </c>
      <c r="E46" s="21">
        <v>467.329394801751</v>
      </c>
      <c r="F46" s="21">
        <v>143.97824743571275</v>
      </c>
      <c r="G46" s="19">
        <v>15889.199423259533</v>
      </c>
      <c r="H46" s="19">
        <v>4895.260412814233</v>
      </c>
    </row>
    <row r="47" spans="4:8" ht="12.75">
      <c r="D47" s="22" t="s">
        <v>125</v>
      </c>
      <c r="E47" s="21">
        <v>1681.5459481762618</v>
      </c>
      <c r="F47" s="21">
        <v>476.328035266483</v>
      </c>
      <c r="G47" s="19">
        <v>57172.562237992905</v>
      </c>
      <c r="H47" s="19">
        <v>16195.153199060424</v>
      </c>
    </row>
    <row r="48" spans="4:8" ht="12.75">
      <c r="D48" s="22" t="s">
        <v>126</v>
      </c>
      <c r="E48" s="21">
        <v>208.76845878178347</v>
      </c>
      <c r="F48" s="21">
        <v>148.7775223502365</v>
      </c>
      <c r="G48" s="19">
        <v>7098.127598580638</v>
      </c>
      <c r="H48" s="19">
        <v>5058.435759908041</v>
      </c>
    </row>
    <row r="49" spans="4:8" ht="12.75">
      <c r="D49" s="22" t="s">
        <v>127</v>
      </c>
      <c r="E49" s="21">
        <v>129.58042269214147</v>
      </c>
      <c r="F49" s="21">
        <v>113.98277921993926</v>
      </c>
      <c r="G49" s="19">
        <v>4405.73437153281</v>
      </c>
      <c r="H49" s="19">
        <v>3875.4144934779347</v>
      </c>
    </row>
    <row r="50" spans="4:8" ht="12.75">
      <c r="D50" s="22" t="s">
        <v>128</v>
      </c>
      <c r="E50" s="21">
        <v>376.7430807901151</v>
      </c>
      <c r="F50" s="21">
        <v>230.3651958971404</v>
      </c>
      <c r="G50" s="19">
        <v>12809.264746863912</v>
      </c>
      <c r="H50" s="19">
        <v>7832.416660502774</v>
      </c>
    </row>
    <row r="51" spans="4:8" ht="12.75">
      <c r="D51" s="22" t="s">
        <v>38</v>
      </c>
      <c r="E51" s="21">
        <v>0</v>
      </c>
      <c r="F51" s="21">
        <v>4268.955036468883</v>
      </c>
      <c r="G51" s="19">
        <v>0</v>
      </c>
      <c r="H51" s="19">
        <v>145144.471239942</v>
      </c>
    </row>
    <row r="52" spans="5:8" s="22" customFormat="1" ht="12.75">
      <c r="E52" s="21"/>
      <c r="F52" s="21"/>
      <c r="G52" s="39"/>
      <c r="H52" s="39"/>
    </row>
    <row r="53" spans="3:4" s="22" customFormat="1" ht="12.75">
      <c r="C53" s="30" t="s">
        <v>102</v>
      </c>
      <c r="D53" s="31"/>
    </row>
    <row r="54" spans="4:8" ht="12.75">
      <c r="D54" s="20" t="s">
        <v>38</v>
      </c>
      <c r="E54" s="21">
        <v>3573.2258366910914</v>
      </c>
      <c r="F54" s="21">
        <v>0</v>
      </c>
      <c r="G54" s="21">
        <v>121489.6784474971</v>
      </c>
      <c r="H54" s="21">
        <v>0</v>
      </c>
    </row>
    <row r="55" spans="4:8" ht="12.75">
      <c r="D55" s="20" t="s">
        <v>128</v>
      </c>
      <c r="E55" s="21">
        <v>238.58022960022276</v>
      </c>
      <c r="F55" s="21">
        <v>301.26840217375064</v>
      </c>
      <c r="G55" s="21">
        <v>8111.7278064075745</v>
      </c>
      <c r="H55" s="21">
        <v>10243.125673907522</v>
      </c>
    </row>
    <row r="56" spans="4:8" ht="12.75">
      <c r="D56" s="20" t="s">
        <v>127</v>
      </c>
      <c r="E56" s="21">
        <v>118.07286873072249</v>
      </c>
      <c r="F56" s="21">
        <v>131.4625754940003</v>
      </c>
      <c r="G56" s="19">
        <v>4014.477536844565</v>
      </c>
      <c r="H56" s="19">
        <v>4469.72756679601</v>
      </c>
    </row>
    <row r="57" spans="4:8" ht="12.75">
      <c r="D57" s="20" t="s">
        <v>126</v>
      </c>
      <c r="E57" s="21">
        <v>152.15575867361144</v>
      </c>
      <c r="F57" s="21">
        <v>222.75603069816717</v>
      </c>
      <c r="G57" s="19">
        <v>5173.29579490279</v>
      </c>
      <c r="H57" s="19">
        <v>7573.705043737684</v>
      </c>
    </row>
    <row r="58" spans="4:8" ht="12.75">
      <c r="D58" s="20" t="s">
        <v>125</v>
      </c>
      <c r="E58" s="21">
        <v>454.0327838820566</v>
      </c>
      <c r="F58" s="21">
        <v>1505.7333878340592</v>
      </c>
      <c r="G58" s="19">
        <v>15437.114651989925</v>
      </c>
      <c r="H58" s="19">
        <v>51194.93518635801</v>
      </c>
    </row>
    <row r="59" spans="4:8" ht="12.75">
      <c r="D59" s="20" t="s">
        <v>124</v>
      </c>
      <c r="E59" s="21">
        <v>133.28844459808363</v>
      </c>
      <c r="F59" s="21">
        <v>396.21359558608424</v>
      </c>
      <c r="G59" s="19">
        <v>4531.807116334843</v>
      </c>
      <c r="H59" s="19">
        <v>13471.262249926864</v>
      </c>
    </row>
    <row r="60" spans="4:8" ht="12.75">
      <c r="D60" s="20" t="s">
        <v>123</v>
      </c>
      <c r="E60" s="21">
        <v>88.85896306538909</v>
      </c>
      <c r="F60" s="21">
        <v>186.84727165119486</v>
      </c>
      <c r="G60" s="19">
        <v>3021.204744223229</v>
      </c>
      <c r="H60" s="19">
        <v>6352.807236140625</v>
      </c>
    </row>
    <row r="61" spans="4:8" ht="12.75">
      <c r="D61" s="20" t="s">
        <v>122</v>
      </c>
      <c r="E61" s="21">
        <v>79.12099451027795</v>
      </c>
      <c r="F61" s="21">
        <v>278.7493498900562</v>
      </c>
      <c r="G61" s="19">
        <v>2690.1138133494505</v>
      </c>
      <c r="H61" s="19">
        <v>9477.47789626191</v>
      </c>
    </row>
    <row r="62" spans="4:8" ht="12.75">
      <c r="D62" s="20" t="s">
        <v>121</v>
      </c>
      <c r="E62" s="21">
        <v>157.024742951167</v>
      </c>
      <c r="F62" s="21">
        <v>597.0591970352514</v>
      </c>
      <c r="G62" s="19">
        <v>5338.841260339678</v>
      </c>
      <c r="H62" s="19">
        <v>20300.012699198545</v>
      </c>
    </row>
    <row r="63" spans="4:8" ht="12.75">
      <c r="D63" s="20" t="s">
        <v>120</v>
      </c>
      <c r="E63" s="21">
        <v>23.127675318388942</v>
      </c>
      <c r="F63" s="21">
        <v>206.9318317961116</v>
      </c>
      <c r="G63" s="19">
        <v>786.340960825224</v>
      </c>
      <c r="H63" s="19">
        <v>7035.682281067794</v>
      </c>
    </row>
    <row r="64" spans="4:8" ht="12.75">
      <c r="D64" s="20" t="s">
        <v>119</v>
      </c>
      <c r="E64" s="21">
        <v>54.167450087805676</v>
      </c>
      <c r="F64" s="21">
        <v>287.2700723757784</v>
      </c>
      <c r="G64" s="19">
        <v>1841.693302985393</v>
      </c>
      <c r="H64" s="19">
        <v>9767.182460776465</v>
      </c>
    </row>
    <row r="65" spans="4:8" ht="12.75">
      <c r="D65" s="20" t="s">
        <v>118</v>
      </c>
      <c r="E65" s="21">
        <v>45.038104567388984</v>
      </c>
      <c r="F65" s="21">
        <v>301.8770252084451</v>
      </c>
      <c r="G65" s="19">
        <v>1531.2955552912254</v>
      </c>
      <c r="H65" s="19">
        <v>10263.818857087133</v>
      </c>
    </row>
    <row r="66" spans="4:8" ht="12.75">
      <c r="D66" s="20" t="s">
        <v>117</v>
      </c>
      <c r="E66" s="21">
        <v>0</v>
      </c>
      <c r="F66" s="21">
        <v>700.5251129333072</v>
      </c>
      <c r="G66" s="19">
        <v>0</v>
      </c>
      <c r="H66" s="19">
        <v>23817.853839732445</v>
      </c>
    </row>
    <row r="67" spans="5:8" s="22" customFormat="1" ht="12.75">
      <c r="E67" s="21"/>
      <c r="F67" s="21"/>
      <c r="G67" s="39"/>
      <c r="H67" s="39"/>
    </row>
    <row r="68" spans="5:8" s="22" customFormat="1" ht="12.75">
      <c r="E68" s="21"/>
      <c r="F68" s="21"/>
      <c r="G68" s="21"/>
      <c r="H68" s="21"/>
    </row>
    <row r="69" spans="2:8" s="22" customFormat="1" ht="12.75">
      <c r="B69" s="27" t="s">
        <v>99</v>
      </c>
      <c r="C69" s="28"/>
      <c r="D69" s="28"/>
      <c r="E69" s="21"/>
      <c r="F69" s="21"/>
      <c r="G69" s="21"/>
      <c r="H69" s="21"/>
    </row>
    <row r="70" spans="3:8" s="22" customFormat="1" ht="12.75">
      <c r="C70" s="30" t="s">
        <v>101</v>
      </c>
      <c r="D70" s="31"/>
      <c r="E70" s="21"/>
      <c r="F70" s="21"/>
      <c r="G70" s="21"/>
      <c r="H70" s="21"/>
    </row>
    <row r="71" spans="4:8" ht="12.75">
      <c r="D71" s="20" t="s">
        <v>117</v>
      </c>
      <c r="E71" s="21">
        <v>483.41836696220855</v>
      </c>
      <c r="F71" s="21">
        <v>0</v>
      </c>
      <c r="G71" s="19">
        <v>18369.897944563923</v>
      </c>
      <c r="H71" s="19">
        <v>0</v>
      </c>
    </row>
    <row r="72" spans="4:8" ht="12.75">
      <c r="D72" s="22" t="s">
        <v>118</v>
      </c>
      <c r="E72" s="21">
        <v>197.33611787054807</v>
      </c>
      <c r="F72" s="21">
        <v>30.31700134882722</v>
      </c>
      <c r="G72" s="19">
        <v>7498.772479080826</v>
      </c>
      <c r="H72" s="19">
        <v>1152.0460512554343</v>
      </c>
    </row>
    <row r="73" spans="4:8" ht="12.75">
      <c r="D73" s="22" t="s">
        <v>119</v>
      </c>
      <c r="E73" s="21">
        <v>202.2970817276289</v>
      </c>
      <c r="F73" s="21">
        <v>25.3560374917464</v>
      </c>
      <c r="G73" s="19">
        <v>7687.2891056498975</v>
      </c>
      <c r="H73" s="19">
        <v>963.5294246863632</v>
      </c>
    </row>
    <row r="74" spans="4:8" ht="12.75">
      <c r="D74" s="22" t="s">
        <v>120</v>
      </c>
      <c r="E74" s="21">
        <v>112.99973230017419</v>
      </c>
      <c r="F74" s="21">
        <v>34.17552879322341</v>
      </c>
      <c r="G74" s="19">
        <v>4293.989827406619</v>
      </c>
      <c r="H74" s="19">
        <v>1298.6700941424895</v>
      </c>
    </row>
    <row r="75" spans="4:8" ht="12.75">
      <c r="D75" s="22" t="s">
        <v>121</v>
      </c>
      <c r="E75" s="21">
        <v>551.7694245486554</v>
      </c>
      <c r="F75" s="21">
        <v>105.83389561772411</v>
      </c>
      <c r="G75" s="19">
        <v>20967.238132848903</v>
      </c>
      <c r="H75" s="19">
        <v>4021.688033473516</v>
      </c>
    </row>
    <row r="76" spans="4:8" ht="12.75">
      <c r="D76" s="22" t="s">
        <v>122</v>
      </c>
      <c r="E76" s="21">
        <v>282.7749398536066</v>
      </c>
      <c r="F76" s="21">
        <v>63.94131193570831</v>
      </c>
      <c r="G76" s="19">
        <v>10745.44771443705</v>
      </c>
      <c r="H76" s="19">
        <v>2429.769853556916</v>
      </c>
    </row>
    <row r="77" spans="4:8" ht="12.75">
      <c r="D77" s="22" t="s">
        <v>123</v>
      </c>
      <c r="E77" s="21">
        <v>173.6337349978286</v>
      </c>
      <c r="F77" s="21">
        <v>43.54623830104273</v>
      </c>
      <c r="G77" s="19">
        <v>6598.081929917487</v>
      </c>
      <c r="H77" s="19">
        <v>1654.7570554396236</v>
      </c>
    </row>
    <row r="78" spans="4:8" ht="12.75">
      <c r="D78" s="22" t="s">
        <v>124</v>
      </c>
      <c r="E78" s="21">
        <v>405.14538166160014</v>
      </c>
      <c r="F78" s="21">
        <v>138.35576979192058</v>
      </c>
      <c r="G78" s="19">
        <v>15395.524503140805</v>
      </c>
      <c r="H78" s="19">
        <v>5257.519252092982</v>
      </c>
    </row>
    <row r="79" spans="4:8" ht="12.75">
      <c r="D79" s="22" t="s">
        <v>125</v>
      </c>
      <c r="E79" s="21">
        <v>1502.6208304891454</v>
      </c>
      <c r="F79" s="21">
        <v>364.3552343922689</v>
      </c>
      <c r="G79" s="19">
        <v>57099.59155858753</v>
      </c>
      <c r="H79" s="19">
        <v>13845.49890690622</v>
      </c>
    </row>
    <row r="80" spans="4:8" ht="12.75">
      <c r="D80" s="22" t="s">
        <v>126</v>
      </c>
      <c r="E80" s="21">
        <v>182.45322629930564</v>
      </c>
      <c r="F80" s="21">
        <v>114.65338691920113</v>
      </c>
      <c r="G80" s="19">
        <v>6933.222599373615</v>
      </c>
      <c r="H80" s="19">
        <v>4356.8287029296425</v>
      </c>
    </row>
    <row r="81" spans="4:8" ht="12.75">
      <c r="D81" s="22" t="s">
        <v>127</v>
      </c>
      <c r="E81" s="21">
        <v>109.6924230621203</v>
      </c>
      <c r="F81" s="21">
        <v>60.63400269765444</v>
      </c>
      <c r="G81" s="19">
        <v>4168.312076360571</v>
      </c>
      <c r="H81" s="19">
        <v>2304.0921025108687</v>
      </c>
    </row>
    <row r="82" spans="4:8" ht="12.75">
      <c r="D82" s="22" t="s">
        <v>128</v>
      </c>
      <c r="E82" s="21">
        <v>237.0238287271946</v>
      </c>
      <c r="F82" s="21">
        <v>171.98008037880166</v>
      </c>
      <c r="G82" s="19">
        <v>9006.905491633395</v>
      </c>
      <c r="H82" s="19">
        <v>6535.243054394463</v>
      </c>
    </row>
    <row r="83" spans="4:8" ht="12.75">
      <c r="D83" s="22" t="s">
        <v>38</v>
      </c>
      <c r="E83" s="21">
        <v>0</v>
      </c>
      <c r="F83" s="21">
        <v>3288.0166008318974</v>
      </c>
      <c r="G83" s="19">
        <v>0</v>
      </c>
      <c r="H83" s="19">
        <v>124944.6308316121</v>
      </c>
    </row>
    <row r="84" s="22" customFormat="1" ht="12.75"/>
    <row r="85" spans="3:4" s="22" customFormat="1" ht="12.75">
      <c r="C85" s="30" t="s">
        <v>102</v>
      </c>
      <c r="D85" s="31"/>
    </row>
    <row r="86" spans="4:8" ht="12.75">
      <c r="D86" s="20" t="s">
        <v>38</v>
      </c>
      <c r="E86" s="21">
        <v>3024.2691163770223</v>
      </c>
      <c r="F86" s="21">
        <v>0</v>
      </c>
      <c r="G86" s="19">
        <v>114922.22642232684</v>
      </c>
      <c r="H86" s="19">
        <v>0</v>
      </c>
    </row>
    <row r="87" spans="4:8" ht="12.75">
      <c r="D87" s="20" t="s">
        <v>128</v>
      </c>
      <c r="E87" s="21">
        <v>200.41390407121858</v>
      </c>
      <c r="F87" s="21">
        <v>246.02204020342316</v>
      </c>
      <c r="G87" s="19">
        <v>7615.728354706306</v>
      </c>
      <c r="H87" s="19">
        <v>9348.83752773008</v>
      </c>
    </row>
    <row r="88" spans="4:8" ht="12.75">
      <c r="D88" s="20" t="s">
        <v>127</v>
      </c>
      <c r="E88" s="21">
        <v>66.99883420985505</v>
      </c>
      <c r="F88" s="21">
        <v>114.26616085277473</v>
      </c>
      <c r="G88" s="19">
        <v>2545.955699974492</v>
      </c>
      <c r="H88" s="19">
        <v>4342.11411240544</v>
      </c>
    </row>
    <row r="89" spans="4:8" ht="12.75">
      <c r="D89" s="20" t="s">
        <v>126</v>
      </c>
      <c r="E89" s="21">
        <v>134.58026697805667</v>
      </c>
      <c r="F89" s="21">
        <v>158.57344771405474</v>
      </c>
      <c r="G89" s="19">
        <v>5114.050145166153</v>
      </c>
      <c r="H89" s="19">
        <v>6025.79101313408</v>
      </c>
    </row>
    <row r="90" spans="4:8" ht="12.75">
      <c r="D90" s="20" t="s">
        <v>125</v>
      </c>
      <c r="E90" s="21">
        <v>397.9148153507044</v>
      </c>
      <c r="F90" s="21">
        <v>1384.0197237984041</v>
      </c>
      <c r="G90" s="19">
        <v>15120.762983326766</v>
      </c>
      <c r="H90" s="19">
        <v>52592.74950433936</v>
      </c>
    </row>
    <row r="91" spans="4:8" ht="12.75">
      <c r="D91" s="20" t="s">
        <v>124</v>
      </c>
      <c r="E91" s="21">
        <v>159.63200498695898</v>
      </c>
      <c r="F91" s="21">
        <v>356.79025735662316</v>
      </c>
      <c r="G91" s="19">
        <v>6066.016189504441</v>
      </c>
      <c r="H91" s="19">
        <v>13558.02977955168</v>
      </c>
    </row>
    <row r="92" spans="4:8" ht="12.75">
      <c r="D92" s="20" t="s">
        <v>123</v>
      </c>
      <c r="E92" s="21">
        <v>68.74662988489476</v>
      </c>
      <c r="F92" s="21">
        <v>202.88073457533474</v>
      </c>
      <c r="G92" s="19">
        <v>2612.371935626001</v>
      </c>
      <c r="H92" s="19">
        <v>7709.46791386272</v>
      </c>
    </row>
    <row r="93" spans="4:8" ht="12.75">
      <c r="D93" s="20" t="s">
        <v>122</v>
      </c>
      <c r="E93" s="21">
        <v>66.41623565150849</v>
      </c>
      <c r="F93" s="21">
        <v>286.83138336512843</v>
      </c>
      <c r="G93" s="19">
        <v>2523.8169547573225</v>
      </c>
      <c r="H93" s="19">
        <v>10899.59256787488</v>
      </c>
    </row>
    <row r="94" spans="4:8" ht="12.75">
      <c r="D94" s="20" t="s">
        <v>121</v>
      </c>
      <c r="E94" s="21">
        <v>133.41506986136355</v>
      </c>
      <c r="F94" s="21">
        <v>544.5132359004674</v>
      </c>
      <c r="G94" s="19">
        <v>5069.772654731815</v>
      </c>
      <c r="H94" s="19">
        <v>20691.50296421776</v>
      </c>
    </row>
    <row r="95" spans="4:8" ht="12.75">
      <c r="D95" s="20" t="s">
        <v>120</v>
      </c>
      <c r="E95" s="21">
        <v>26.21693512559545</v>
      </c>
      <c r="F95" s="21">
        <v>125.34298256809473</v>
      </c>
      <c r="G95" s="19">
        <v>996.2435347726272</v>
      </c>
      <c r="H95" s="19">
        <v>4763.0333375876</v>
      </c>
    </row>
    <row r="96" spans="4:8" ht="12.75">
      <c r="D96" s="20" t="s">
        <v>119</v>
      </c>
      <c r="E96" s="21">
        <v>22.721343775516058</v>
      </c>
      <c r="F96" s="21">
        <v>163.23737264682106</v>
      </c>
      <c r="G96" s="19">
        <v>863.4110634696102</v>
      </c>
      <c r="H96" s="19">
        <v>6203.0201605792</v>
      </c>
    </row>
    <row r="97" spans="4:8" ht="12.75">
      <c r="D97" s="20" t="s">
        <v>118</v>
      </c>
      <c r="E97" s="21">
        <v>30.295125034021414</v>
      </c>
      <c r="F97" s="21">
        <v>182.4760629944821</v>
      </c>
      <c r="G97" s="19">
        <v>1151.2147512928136</v>
      </c>
      <c r="H97" s="19">
        <v>6934.09039379032</v>
      </c>
    </row>
    <row r="98" spans="4:8" ht="12.75">
      <c r="D98" s="20" t="s">
        <v>117</v>
      </c>
      <c r="E98" s="21">
        <v>0</v>
      </c>
      <c r="F98" s="21">
        <v>566.6668793311073</v>
      </c>
      <c r="G98" s="19">
        <v>0</v>
      </c>
      <c r="H98" s="19">
        <v>21533.34141458208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49"/>
  <sheetViews>
    <sheetView workbookViewId="0" topLeftCell="C1">
      <pane ySplit="2" topLeftCell="BM122" activePane="bottomLeft" state="frozen"/>
      <selection pane="topLeft" activeCell="A1" sqref="A1"/>
      <selection pane="bottomLeft" activeCell="S146" sqref="S146"/>
    </sheetView>
  </sheetViews>
  <sheetFormatPr defaultColWidth="9.00390625" defaultRowHeight="11.25"/>
  <cols>
    <col min="1" max="2" width="4.75390625" style="4" bestFit="1" customWidth="1"/>
    <col min="3" max="3" width="7.375" style="4" bestFit="1" customWidth="1"/>
    <col min="4" max="4" width="3.375" style="4" bestFit="1" customWidth="1"/>
    <col min="5" max="5" width="32.00390625" style="4" bestFit="1" customWidth="1"/>
    <col min="6" max="6" width="10.00390625" style="6" hidden="1" customWidth="1"/>
    <col min="7" max="7" width="9.75390625" style="6" hidden="1" customWidth="1"/>
    <col min="8" max="8" width="4.375" style="4" hidden="1" customWidth="1"/>
    <col min="9" max="9" width="10.00390625" style="8" hidden="1" customWidth="1"/>
    <col min="10" max="10" width="9.75390625" style="8" hidden="1" customWidth="1"/>
    <col min="11" max="11" width="10.00390625" style="6" hidden="1" customWidth="1"/>
    <col min="12" max="12" width="9.75390625" style="6" hidden="1" customWidth="1"/>
    <col min="13" max="13" width="10.00390625" style="2" hidden="1" customWidth="1"/>
    <col min="14" max="14" width="9.75390625" style="2" hidden="1" customWidth="1"/>
    <col min="15" max="15" width="10.00390625" style="4" bestFit="1" customWidth="1"/>
    <col min="16" max="16" width="9.75390625" style="4" bestFit="1" customWidth="1"/>
    <col min="17" max="18" width="10.125" style="2" bestFit="1" customWidth="1"/>
    <col min="19" max="21" width="4.75390625" style="4" customWidth="1"/>
    <col min="22" max="23" width="9.125" style="4" customWidth="1"/>
    <col min="24" max="25" width="10.125" style="4" bestFit="1" customWidth="1"/>
    <col min="26" max="16384" width="9.125" style="4" customWidth="1"/>
  </cols>
  <sheetData>
    <row r="1" spans="6:21" ht="11.25">
      <c r="F1" s="67" t="s">
        <v>85</v>
      </c>
      <c r="G1" s="68"/>
      <c r="I1" s="69" t="s">
        <v>85</v>
      </c>
      <c r="J1" s="70"/>
      <c r="K1" s="67" t="s">
        <v>86</v>
      </c>
      <c r="L1" s="68"/>
      <c r="M1" s="74" t="s">
        <v>87</v>
      </c>
      <c r="N1" s="75"/>
      <c r="O1" s="76" t="s">
        <v>88</v>
      </c>
      <c r="P1" s="77"/>
      <c r="Q1" s="71" t="s">
        <v>89</v>
      </c>
      <c r="R1" s="72"/>
      <c r="S1" s="73" t="s">
        <v>91</v>
      </c>
      <c r="T1" s="73"/>
      <c r="U1" s="73"/>
    </row>
    <row r="2" spans="1:21" s="1" customFormat="1" ht="11.25">
      <c r="A2" s="1" t="s">
        <v>79</v>
      </c>
      <c r="B2" s="1" t="s">
        <v>80</v>
      </c>
      <c r="C2" s="1" t="s">
        <v>81</v>
      </c>
      <c r="D2" s="1" t="s">
        <v>82</v>
      </c>
      <c r="E2" s="1" t="s">
        <v>83</v>
      </c>
      <c r="F2" s="12" t="s">
        <v>0</v>
      </c>
      <c r="G2" s="13" t="s">
        <v>1</v>
      </c>
      <c r="H2" s="3" t="s">
        <v>84</v>
      </c>
      <c r="I2" s="14" t="s">
        <v>0</v>
      </c>
      <c r="J2" s="15" t="s">
        <v>1</v>
      </c>
      <c r="K2" s="12" t="s">
        <v>0</v>
      </c>
      <c r="L2" s="13" t="s">
        <v>1</v>
      </c>
      <c r="M2" s="12" t="s">
        <v>0</v>
      </c>
      <c r="N2" s="13" t="s">
        <v>1</v>
      </c>
      <c r="O2" s="12" t="s">
        <v>0</v>
      </c>
      <c r="P2" s="13" t="s">
        <v>1</v>
      </c>
      <c r="Q2" s="2" t="s">
        <v>0</v>
      </c>
      <c r="R2" s="2" t="s">
        <v>1</v>
      </c>
      <c r="S2" s="1" t="s">
        <v>4</v>
      </c>
      <c r="T2" s="1" t="s">
        <v>29</v>
      </c>
      <c r="U2" s="1" t="s">
        <v>30</v>
      </c>
    </row>
    <row r="3" spans="1:21" s="1" customFormat="1" ht="11.25">
      <c r="A3" s="1" t="s">
        <v>2</v>
      </c>
      <c r="B3" s="1" t="s">
        <v>3</v>
      </c>
      <c r="C3" s="1" t="s">
        <v>4</v>
      </c>
      <c r="D3" s="1" t="s">
        <v>5</v>
      </c>
      <c r="E3" s="1" t="s">
        <v>21</v>
      </c>
      <c r="F3" s="2">
        <v>5376</v>
      </c>
      <c r="G3" s="2">
        <v>0</v>
      </c>
      <c r="H3" s="3">
        <v>20</v>
      </c>
      <c r="I3" s="7">
        <f>F3/F$23</f>
        <v>0.09916623625765514</v>
      </c>
      <c r="J3" s="7">
        <f>G3/G$23</f>
        <v>0</v>
      </c>
      <c r="K3" s="2">
        <f>I3*K$23</f>
        <v>2705.7343814218425</v>
      </c>
      <c r="L3" s="2">
        <f>J3*L$23</f>
        <v>0</v>
      </c>
      <c r="M3" s="2">
        <v>179.2366994668293</v>
      </c>
      <c r="N3" s="2">
        <v>0</v>
      </c>
      <c r="O3" s="2">
        <f>K3+M3</f>
        <v>2884.9710808886716</v>
      </c>
      <c r="P3" s="2">
        <f aca="true" t="shared" si="0" ref="P3:P22">L3+N3</f>
        <v>0</v>
      </c>
      <c r="Q3" s="2">
        <f>O3*$S$3</f>
        <v>735667.6256266113</v>
      </c>
      <c r="R3" s="2">
        <f>P3*$S$3</f>
        <v>0</v>
      </c>
      <c r="S3" s="1">
        <v>255</v>
      </c>
      <c r="T3" s="1">
        <v>52</v>
      </c>
      <c r="U3" s="1">
        <v>58</v>
      </c>
    </row>
    <row r="4" spans="1:18" s="1" customFormat="1" ht="11.25">
      <c r="A4" s="1" t="s">
        <v>2</v>
      </c>
      <c r="B4" s="1" t="s">
        <v>3</v>
      </c>
      <c r="C4" s="1" t="s">
        <v>4</v>
      </c>
      <c r="D4" s="1" t="s">
        <v>5</v>
      </c>
      <c r="E4" s="1" t="s">
        <v>16</v>
      </c>
      <c r="F4" s="2">
        <v>2028</v>
      </c>
      <c r="G4" s="2">
        <v>367</v>
      </c>
      <c r="H4" s="3">
        <v>19</v>
      </c>
      <c r="I4" s="7">
        <f aca="true" t="shared" si="1" ref="I4:I22">F4/F$23</f>
        <v>0.03740869180255294</v>
      </c>
      <c r="J4" s="7">
        <f aca="true" t="shared" si="2" ref="J4:J22">G4/G$23</f>
        <v>0.0066890241679728795</v>
      </c>
      <c r="K4" s="2">
        <f aca="true" t="shared" si="3" ref="K4:K22">I4*K$23</f>
        <v>1020.6899787060074</v>
      </c>
      <c r="L4" s="2">
        <f aca="true" t="shared" si="4" ref="L4:L22">J4*L$23</f>
        <v>182.508919895089</v>
      </c>
      <c r="M4" s="2">
        <v>68.85734207316415</v>
      </c>
      <c r="N4" s="2">
        <v>19.847157260092118</v>
      </c>
      <c r="O4" s="2">
        <f aca="true" t="shared" si="5" ref="O4:O22">K4+M4</f>
        <v>1089.5473207791715</v>
      </c>
      <c r="P4" s="2">
        <f t="shared" si="0"/>
        <v>202.35607715518114</v>
      </c>
      <c r="Q4" s="2">
        <f aca="true" t="shared" si="6" ref="Q4:Q22">O4*$S$3</f>
        <v>277834.5667986887</v>
      </c>
      <c r="R4" s="2">
        <f aca="true" t="shared" si="7" ref="R4:R22">P4*$S$3</f>
        <v>51600.79967457119</v>
      </c>
    </row>
    <row r="5" spans="1:18" s="1" customFormat="1" ht="11.25">
      <c r="A5" s="1" t="s">
        <v>2</v>
      </c>
      <c r="B5" s="1" t="s">
        <v>3</v>
      </c>
      <c r="C5" s="1" t="s">
        <v>4</v>
      </c>
      <c r="D5" s="1" t="s">
        <v>5</v>
      </c>
      <c r="E5" s="1" t="s">
        <v>8</v>
      </c>
      <c r="F5" s="2">
        <v>3598</v>
      </c>
      <c r="G5" s="2">
        <v>492</v>
      </c>
      <c r="H5" s="3">
        <v>18</v>
      </c>
      <c r="I5" s="7">
        <f t="shared" si="1"/>
        <v>0.06636906957869107</v>
      </c>
      <c r="J5" s="7">
        <f t="shared" si="2"/>
        <v>0.008967302154339664</v>
      </c>
      <c r="K5" s="2">
        <f t="shared" si="3"/>
        <v>1810.8691042328476</v>
      </c>
      <c r="L5" s="2">
        <f t="shared" si="4"/>
        <v>244.67135855145446</v>
      </c>
      <c r="M5" s="2">
        <v>127.33418031620306</v>
      </c>
      <c r="N5" s="2">
        <v>29.94483376084074</v>
      </c>
      <c r="O5" s="2">
        <f t="shared" si="5"/>
        <v>1938.2032845490507</v>
      </c>
      <c r="P5" s="2">
        <f t="shared" si="0"/>
        <v>274.6161923122952</v>
      </c>
      <c r="Q5" s="2">
        <f t="shared" si="6"/>
        <v>494241.83756000793</v>
      </c>
      <c r="R5" s="2">
        <f t="shared" si="7"/>
        <v>70027.12903963527</v>
      </c>
    </row>
    <row r="6" spans="1:18" s="1" customFormat="1" ht="11.25">
      <c r="A6" s="1" t="s">
        <v>2</v>
      </c>
      <c r="B6" s="1" t="s">
        <v>3</v>
      </c>
      <c r="C6" s="1" t="s">
        <v>4</v>
      </c>
      <c r="D6" s="1" t="s">
        <v>5</v>
      </c>
      <c r="E6" s="1" t="s">
        <v>17</v>
      </c>
      <c r="F6" s="2">
        <v>3038</v>
      </c>
      <c r="G6" s="2">
        <v>644</v>
      </c>
      <c r="H6" s="3">
        <v>17</v>
      </c>
      <c r="I6" s="7">
        <f t="shared" si="1"/>
        <v>0.056039253301851985</v>
      </c>
      <c r="J6" s="7">
        <f t="shared" si="2"/>
        <v>0.011737688185761675</v>
      </c>
      <c r="K6" s="2">
        <f t="shared" si="3"/>
        <v>1529.0217728347388</v>
      </c>
      <c r="L6" s="2">
        <f t="shared" si="4"/>
        <v>320.2608839575949</v>
      </c>
      <c r="M6" s="2">
        <v>94.80860164847726</v>
      </c>
      <c r="N6" s="2">
        <v>29.248442278030485</v>
      </c>
      <c r="O6" s="2">
        <f t="shared" si="5"/>
        <v>1623.830374483216</v>
      </c>
      <c r="P6" s="2">
        <f t="shared" si="0"/>
        <v>349.5093262356254</v>
      </c>
      <c r="Q6" s="2">
        <f t="shared" si="6"/>
        <v>414076.7454932201</v>
      </c>
      <c r="R6" s="2">
        <f t="shared" si="7"/>
        <v>89124.87819008448</v>
      </c>
    </row>
    <row r="7" spans="1:18" s="1" customFormat="1" ht="11.25">
      <c r="A7" s="1" t="s">
        <v>2</v>
      </c>
      <c r="B7" s="1" t="s">
        <v>3</v>
      </c>
      <c r="C7" s="1" t="s">
        <v>4</v>
      </c>
      <c r="D7" s="1" t="s">
        <v>5</v>
      </c>
      <c r="E7" s="1" t="s">
        <v>25</v>
      </c>
      <c r="F7" s="2">
        <v>2726</v>
      </c>
      <c r="G7" s="2">
        <v>900</v>
      </c>
      <c r="H7" s="3">
        <v>16</v>
      </c>
      <c r="I7" s="7">
        <f t="shared" si="1"/>
        <v>0.05028406994761307</v>
      </c>
      <c r="J7" s="7">
        <f t="shared" si="2"/>
        <v>0.016403601501840847</v>
      </c>
      <c r="K7" s="2">
        <f t="shared" si="3"/>
        <v>1371.992545341507</v>
      </c>
      <c r="L7" s="2">
        <f t="shared" si="4"/>
        <v>447.5695583258313</v>
      </c>
      <c r="M7" s="2">
        <v>457.43420211418595</v>
      </c>
      <c r="N7" s="2">
        <v>87.04893535128122</v>
      </c>
      <c r="O7" s="2">
        <f t="shared" si="5"/>
        <v>1829.4267474556927</v>
      </c>
      <c r="P7" s="2">
        <f t="shared" si="0"/>
        <v>534.6184936771125</v>
      </c>
      <c r="Q7" s="2">
        <f t="shared" si="6"/>
        <v>466503.8206012017</v>
      </c>
      <c r="R7" s="2">
        <f t="shared" si="7"/>
        <v>136327.71588766368</v>
      </c>
    </row>
    <row r="8" spans="1:18" s="1" customFormat="1" ht="11.25">
      <c r="A8" s="1" t="s">
        <v>2</v>
      </c>
      <c r="B8" s="1" t="s">
        <v>3</v>
      </c>
      <c r="C8" s="1" t="s">
        <v>4</v>
      </c>
      <c r="D8" s="1" t="s">
        <v>5</v>
      </c>
      <c r="E8" s="1" t="s">
        <v>23</v>
      </c>
      <c r="F8" s="2">
        <v>1210</v>
      </c>
      <c r="G8" s="2">
        <v>425</v>
      </c>
      <c r="H8" s="3">
        <v>15</v>
      </c>
      <c r="I8" s="7">
        <f t="shared" si="1"/>
        <v>0.022319781598170146</v>
      </c>
      <c r="J8" s="7">
        <f t="shared" si="2"/>
        <v>0.007746145153647068</v>
      </c>
      <c r="K8" s="2">
        <f t="shared" si="3"/>
        <v>608.9915553423417</v>
      </c>
      <c r="L8" s="2">
        <f t="shared" si="4"/>
        <v>211.35229143164258</v>
      </c>
      <c r="M8" s="2">
        <v>199.9977071270798</v>
      </c>
      <c r="N8" s="2">
        <v>36.90874858894323</v>
      </c>
      <c r="O8" s="2">
        <f t="shared" si="5"/>
        <v>808.9892624694215</v>
      </c>
      <c r="P8" s="2">
        <f t="shared" si="0"/>
        <v>248.26104002058582</v>
      </c>
      <c r="Q8" s="2">
        <f t="shared" si="6"/>
        <v>206292.26192970248</v>
      </c>
      <c r="R8" s="2">
        <f t="shared" si="7"/>
        <v>63306.56520524938</v>
      </c>
    </row>
    <row r="9" spans="1:18" s="1" customFormat="1" ht="11.25">
      <c r="A9" s="1" t="s">
        <v>2</v>
      </c>
      <c r="B9" s="1" t="s">
        <v>3</v>
      </c>
      <c r="C9" s="1" t="s">
        <v>4</v>
      </c>
      <c r="D9" s="1" t="s">
        <v>5</v>
      </c>
      <c r="E9" s="1" t="s">
        <v>11</v>
      </c>
      <c r="F9" s="2">
        <v>2864</v>
      </c>
      <c r="G9" s="2">
        <v>1032</v>
      </c>
      <c r="H9" s="3">
        <v>14</v>
      </c>
      <c r="I9" s="7">
        <f t="shared" si="1"/>
        <v>0.05282963181583413</v>
      </c>
      <c r="J9" s="7">
        <f t="shared" si="2"/>
        <v>0.018809463055444172</v>
      </c>
      <c r="K9" s="2">
        <f t="shared" si="3"/>
        <v>1441.447780578898</v>
      </c>
      <c r="L9" s="2">
        <f t="shared" si="4"/>
        <v>513.2130935469532</v>
      </c>
      <c r="M9" s="2">
        <v>541.5162831382005</v>
      </c>
      <c r="N9" s="2">
        <v>260.10221882962827</v>
      </c>
      <c r="O9" s="2">
        <f t="shared" si="5"/>
        <v>1982.9640637170983</v>
      </c>
      <c r="P9" s="2">
        <f t="shared" si="0"/>
        <v>773.3153123765815</v>
      </c>
      <c r="Q9" s="2">
        <f t="shared" si="6"/>
        <v>505655.83624786005</v>
      </c>
      <c r="R9" s="2">
        <f t="shared" si="7"/>
        <v>197195.40465602826</v>
      </c>
    </row>
    <row r="10" spans="1:18" s="1" customFormat="1" ht="11.25">
      <c r="A10" s="1" t="s">
        <v>2</v>
      </c>
      <c r="B10" s="1" t="s">
        <v>3</v>
      </c>
      <c r="C10" s="1" t="s">
        <v>4</v>
      </c>
      <c r="D10" s="1" t="s">
        <v>5</v>
      </c>
      <c r="E10" s="1" t="s">
        <v>9</v>
      </c>
      <c r="F10" s="2">
        <v>3361</v>
      </c>
      <c r="G10" s="2">
        <v>1447</v>
      </c>
      <c r="H10" s="3">
        <v>13</v>
      </c>
      <c r="I10" s="7">
        <f t="shared" si="1"/>
        <v>0.061997343761528816</v>
      </c>
      <c r="J10" s="7">
        <f t="shared" si="2"/>
        <v>0.026373345970181896</v>
      </c>
      <c r="K10" s="2">
        <f t="shared" si="3"/>
        <v>1691.5872871947195</v>
      </c>
      <c r="L10" s="2">
        <f t="shared" si="4"/>
        <v>719.5923898860866</v>
      </c>
      <c r="M10" s="2">
        <v>528.3676449533751</v>
      </c>
      <c r="N10" s="2">
        <v>72.77290995367109</v>
      </c>
      <c r="O10" s="2">
        <f t="shared" si="5"/>
        <v>2219.9549321480945</v>
      </c>
      <c r="P10" s="2">
        <f t="shared" si="0"/>
        <v>792.3652998397577</v>
      </c>
      <c r="Q10" s="2">
        <f t="shared" si="6"/>
        <v>566088.5076977641</v>
      </c>
      <c r="R10" s="2">
        <f t="shared" si="7"/>
        <v>202053.1514591382</v>
      </c>
    </row>
    <row r="11" spans="1:18" s="1" customFormat="1" ht="11.25">
      <c r="A11" s="1" t="s">
        <v>2</v>
      </c>
      <c r="B11" s="1" t="s">
        <v>3</v>
      </c>
      <c r="C11" s="1" t="s">
        <v>4</v>
      </c>
      <c r="D11" s="1" t="s">
        <v>5</v>
      </c>
      <c r="E11" s="1" t="s">
        <v>10</v>
      </c>
      <c r="F11" s="2">
        <v>4126</v>
      </c>
      <c r="G11" s="2">
        <v>2332</v>
      </c>
      <c r="H11" s="3">
        <v>12</v>
      </c>
      <c r="I11" s="7">
        <f t="shared" si="1"/>
        <v>0.07610861063971076</v>
      </c>
      <c r="J11" s="7">
        <f t="shared" si="2"/>
        <v>0.042503554113658734</v>
      </c>
      <c r="K11" s="2">
        <f t="shared" si="3"/>
        <v>2076.6108738367784</v>
      </c>
      <c r="L11" s="2">
        <f t="shared" si="4"/>
        <v>1159.702455573154</v>
      </c>
      <c r="M11" s="2">
        <v>588.5745671681017</v>
      </c>
      <c r="N11" s="2">
        <v>169.22313032289068</v>
      </c>
      <c r="O11" s="2">
        <f t="shared" si="5"/>
        <v>2665.18544100488</v>
      </c>
      <c r="P11" s="2">
        <f t="shared" si="0"/>
        <v>1328.9255858960448</v>
      </c>
      <c r="Q11" s="2">
        <f t="shared" si="6"/>
        <v>679622.2874562443</v>
      </c>
      <c r="R11" s="2">
        <f t="shared" si="7"/>
        <v>338876.0244034914</v>
      </c>
    </row>
    <row r="12" spans="1:18" s="1" customFormat="1" ht="11.25">
      <c r="A12" s="1" t="s">
        <v>2</v>
      </c>
      <c r="B12" s="1" t="s">
        <v>3</v>
      </c>
      <c r="C12" s="1" t="s">
        <v>4</v>
      </c>
      <c r="D12" s="1" t="s">
        <v>5</v>
      </c>
      <c r="E12" s="1" t="s">
        <v>15</v>
      </c>
      <c r="F12" s="2">
        <v>8617</v>
      </c>
      <c r="G12" s="2">
        <v>6080</v>
      </c>
      <c r="H12" s="3">
        <v>11</v>
      </c>
      <c r="I12" s="7">
        <f t="shared" si="1"/>
        <v>0.15895004795986128</v>
      </c>
      <c r="J12" s="7">
        <f t="shared" si="2"/>
        <v>0.11081544125688039</v>
      </c>
      <c r="K12" s="2">
        <f t="shared" si="3"/>
        <v>4336.925811888395</v>
      </c>
      <c r="L12" s="2">
        <f t="shared" si="4"/>
        <v>3023.581016245616</v>
      </c>
      <c r="M12" s="2">
        <v>1193.7579404644036</v>
      </c>
      <c r="N12" s="2">
        <v>586.3616285262302</v>
      </c>
      <c r="O12" s="2">
        <f t="shared" si="5"/>
        <v>5530.683752352799</v>
      </c>
      <c r="P12" s="2">
        <f t="shared" si="0"/>
        <v>3609.942644771846</v>
      </c>
      <c r="Q12" s="2">
        <f>O12*$S$3</f>
        <v>1410324.3568499638</v>
      </c>
      <c r="R12" s="2">
        <f>P12*$S$3</f>
        <v>920535.3744168207</v>
      </c>
    </row>
    <row r="13" spans="1:18" s="1" customFormat="1" ht="11.25">
      <c r="A13" s="1" t="s">
        <v>2</v>
      </c>
      <c r="B13" s="1" t="s">
        <v>3</v>
      </c>
      <c r="C13" s="1" t="s">
        <v>4</v>
      </c>
      <c r="D13" s="1" t="s">
        <v>5</v>
      </c>
      <c r="E13" s="1" t="s">
        <v>6</v>
      </c>
      <c r="F13" s="2">
        <v>2476</v>
      </c>
      <c r="G13" s="2">
        <v>1767</v>
      </c>
      <c r="H13" s="3">
        <v>10</v>
      </c>
      <c r="I13" s="7">
        <f t="shared" si="1"/>
        <v>0.0456725448240242</v>
      </c>
      <c r="J13" s="7">
        <f t="shared" si="2"/>
        <v>0.032205737615280866</v>
      </c>
      <c r="K13" s="2">
        <f t="shared" si="3"/>
        <v>1246.1678438244942</v>
      </c>
      <c r="L13" s="2">
        <f t="shared" si="4"/>
        <v>878.7282328463822</v>
      </c>
      <c r="M13" s="2">
        <v>363.3176340543837</v>
      </c>
      <c r="N13" s="2">
        <v>209.26564058448005</v>
      </c>
      <c r="O13" s="2">
        <f t="shared" si="5"/>
        <v>1609.4854778788779</v>
      </c>
      <c r="P13" s="2">
        <f t="shared" si="0"/>
        <v>1087.9938734308623</v>
      </c>
      <c r="Q13" s="2">
        <f t="shared" si="6"/>
        <v>410418.79685911385</v>
      </c>
      <c r="R13" s="2">
        <f t="shared" si="7"/>
        <v>277438.4377248699</v>
      </c>
    </row>
    <row r="14" spans="1:18" s="1" customFormat="1" ht="11.25">
      <c r="A14" s="1" t="s">
        <v>2</v>
      </c>
      <c r="B14" s="1" t="s">
        <v>3</v>
      </c>
      <c r="C14" s="1" t="s">
        <v>4</v>
      </c>
      <c r="D14" s="1" t="s">
        <v>5</v>
      </c>
      <c r="E14" s="1" t="s">
        <v>12</v>
      </c>
      <c r="F14" s="2">
        <v>2274</v>
      </c>
      <c r="G14" s="2">
        <v>1563</v>
      </c>
      <c r="H14" s="3">
        <v>9</v>
      </c>
      <c r="I14" s="7">
        <f t="shared" si="1"/>
        <v>0.04194643252416439</v>
      </c>
      <c r="J14" s="7">
        <f t="shared" si="2"/>
        <v>0.028487587941530272</v>
      </c>
      <c r="K14" s="2">
        <f t="shared" si="3"/>
        <v>1144.5014849987479</v>
      </c>
      <c r="L14" s="2">
        <f t="shared" si="4"/>
        <v>777.2791329591937</v>
      </c>
      <c r="M14" s="2">
        <v>321.79561873388275</v>
      </c>
      <c r="N14" s="2">
        <v>177.5798281166137</v>
      </c>
      <c r="O14" s="2">
        <f t="shared" si="5"/>
        <v>1466.2971037326306</v>
      </c>
      <c r="P14" s="2">
        <f t="shared" si="0"/>
        <v>954.8589610758074</v>
      </c>
      <c r="Q14" s="2">
        <f t="shared" si="6"/>
        <v>373905.7614518208</v>
      </c>
      <c r="R14" s="2">
        <f t="shared" si="7"/>
        <v>243489.0350743309</v>
      </c>
    </row>
    <row r="15" spans="1:18" s="1" customFormat="1" ht="11.25">
      <c r="A15" s="1" t="s">
        <v>2</v>
      </c>
      <c r="B15" s="1" t="s">
        <v>3</v>
      </c>
      <c r="C15" s="1" t="s">
        <v>4</v>
      </c>
      <c r="D15" s="1" t="s">
        <v>5</v>
      </c>
      <c r="E15" s="1" t="s">
        <v>13</v>
      </c>
      <c r="F15" s="2">
        <v>3599</v>
      </c>
      <c r="G15" s="2">
        <v>3383</v>
      </c>
      <c r="H15" s="3">
        <v>8</v>
      </c>
      <c r="I15" s="7">
        <f t="shared" si="1"/>
        <v>0.06638751567918542</v>
      </c>
      <c r="J15" s="7">
        <f t="shared" si="2"/>
        <v>0.06165931542303066</v>
      </c>
      <c r="K15" s="2">
        <f t="shared" si="3"/>
        <v>1811.3724030389155</v>
      </c>
      <c r="L15" s="2">
        <f t="shared" si="4"/>
        <v>1682.364239795875</v>
      </c>
      <c r="M15" s="2">
        <v>525.9455273930126</v>
      </c>
      <c r="N15" s="2">
        <v>373.26583478629385</v>
      </c>
      <c r="O15" s="2">
        <f t="shared" si="5"/>
        <v>2337.3179304319283</v>
      </c>
      <c r="P15" s="2">
        <f t="shared" si="0"/>
        <v>2055.6300745821686</v>
      </c>
      <c r="Q15" s="2">
        <f t="shared" si="6"/>
        <v>596016.0722601417</v>
      </c>
      <c r="R15" s="2">
        <f t="shared" si="7"/>
        <v>524185.669018453</v>
      </c>
    </row>
    <row r="16" spans="1:18" s="1" customFormat="1" ht="11.25">
      <c r="A16" s="1" t="s">
        <v>2</v>
      </c>
      <c r="B16" s="1" t="s">
        <v>3</v>
      </c>
      <c r="C16" s="1" t="s">
        <v>4</v>
      </c>
      <c r="D16" s="1" t="s">
        <v>5</v>
      </c>
      <c r="E16" s="1" t="s">
        <v>20</v>
      </c>
      <c r="F16" s="2">
        <v>1504</v>
      </c>
      <c r="G16" s="2">
        <v>1635</v>
      </c>
      <c r="H16" s="3">
        <v>7</v>
      </c>
      <c r="I16" s="7">
        <f t="shared" si="1"/>
        <v>0.02774293514351066</v>
      </c>
      <c r="J16" s="7">
        <f t="shared" si="2"/>
        <v>0.02979987606167754</v>
      </c>
      <c r="K16" s="2">
        <f t="shared" si="3"/>
        <v>756.9614043263487</v>
      </c>
      <c r="L16" s="2">
        <f t="shared" si="4"/>
        <v>813.0846976252602</v>
      </c>
      <c r="M16" s="2">
        <v>253.6303102493936</v>
      </c>
      <c r="N16" s="2">
        <v>200.90894279075704</v>
      </c>
      <c r="O16" s="2">
        <f t="shared" si="5"/>
        <v>1010.5917145757422</v>
      </c>
      <c r="P16" s="2">
        <f t="shared" si="0"/>
        <v>1013.9936404160172</v>
      </c>
      <c r="Q16" s="2">
        <f t="shared" si="6"/>
        <v>257700.88721681427</v>
      </c>
      <c r="R16" s="2">
        <f t="shared" si="7"/>
        <v>258568.3783060844</v>
      </c>
    </row>
    <row r="17" spans="1:18" s="1" customFormat="1" ht="11.25">
      <c r="A17" s="1" t="s">
        <v>2</v>
      </c>
      <c r="B17" s="1" t="s">
        <v>3</v>
      </c>
      <c r="C17" s="1" t="s">
        <v>4</v>
      </c>
      <c r="D17" s="1" t="s">
        <v>5</v>
      </c>
      <c r="E17" s="1" t="s">
        <v>22</v>
      </c>
      <c r="F17" s="2">
        <v>1920</v>
      </c>
      <c r="G17" s="2">
        <v>2279</v>
      </c>
      <c r="H17" s="3">
        <v>6</v>
      </c>
      <c r="I17" s="7">
        <f t="shared" si="1"/>
        <v>0.035416512949162544</v>
      </c>
      <c r="J17" s="7">
        <f t="shared" si="2"/>
        <v>0.041537564247439214</v>
      </c>
      <c r="K17" s="2">
        <f t="shared" si="3"/>
        <v>966.3337076506579</v>
      </c>
      <c r="L17" s="2">
        <f t="shared" si="4"/>
        <v>1133.3455815828552</v>
      </c>
      <c r="M17" s="2">
        <v>255.0143774267436</v>
      </c>
      <c r="N17" s="2">
        <v>252.4419125187155</v>
      </c>
      <c r="O17" s="2">
        <f t="shared" si="5"/>
        <v>1221.3480850774015</v>
      </c>
      <c r="P17" s="2">
        <f t="shared" si="0"/>
        <v>1385.7874941015707</v>
      </c>
      <c r="Q17" s="2">
        <f t="shared" si="6"/>
        <v>311443.76169473736</v>
      </c>
      <c r="R17" s="2">
        <f t="shared" si="7"/>
        <v>353375.81099590054</v>
      </c>
    </row>
    <row r="18" spans="1:18" s="1" customFormat="1" ht="11.25">
      <c r="A18" s="1" t="s">
        <v>2</v>
      </c>
      <c r="B18" s="1" t="s">
        <v>3</v>
      </c>
      <c r="C18" s="1" t="s">
        <v>4</v>
      </c>
      <c r="D18" s="1" t="s">
        <v>5</v>
      </c>
      <c r="E18" s="1" t="s">
        <v>24</v>
      </c>
      <c r="F18" s="2">
        <v>1143</v>
      </c>
      <c r="G18" s="2">
        <v>1238</v>
      </c>
      <c r="H18" s="3">
        <v>5</v>
      </c>
      <c r="I18" s="7">
        <f t="shared" si="1"/>
        <v>0.021083892865048328</v>
      </c>
      <c r="J18" s="7">
        <f t="shared" si="2"/>
        <v>0.022564065176976632</v>
      </c>
      <c r="K18" s="2">
        <f t="shared" si="3"/>
        <v>575.2705353357823</v>
      </c>
      <c r="L18" s="2">
        <f t="shared" si="4"/>
        <v>615.6567924526435</v>
      </c>
      <c r="M18" s="2">
        <v>194.80745521201717</v>
      </c>
      <c r="N18" s="2">
        <v>273.333657003023</v>
      </c>
      <c r="O18" s="2">
        <f t="shared" si="5"/>
        <v>770.0779905477995</v>
      </c>
      <c r="P18" s="2">
        <f t="shared" si="0"/>
        <v>888.9904494556665</v>
      </c>
      <c r="Q18" s="2">
        <f t="shared" si="6"/>
        <v>196369.88758968885</v>
      </c>
      <c r="R18" s="2">
        <f t="shared" si="7"/>
        <v>226692.56461119498</v>
      </c>
    </row>
    <row r="19" spans="1:18" s="1" customFormat="1" ht="11.25">
      <c r="A19" s="1" t="s">
        <v>2</v>
      </c>
      <c r="B19" s="1" t="s">
        <v>3</v>
      </c>
      <c r="C19" s="1" t="s">
        <v>4</v>
      </c>
      <c r="D19" s="1" t="s">
        <v>5</v>
      </c>
      <c r="E19" s="1" t="s">
        <v>19</v>
      </c>
      <c r="F19" s="2">
        <v>1361</v>
      </c>
      <c r="G19" s="2">
        <v>1762</v>
      </c>
      <c r="H19" s="3">
        <v>4</v>
      </c>
      <c r="I19" s="7">
        <f t="shared" si="1"/>
        <v>0.025105142772817828</v>
      </c>
      <c r="J19" s="7">
        <f t="shared" si="2"/>
        <v>0.032114606495826196</v>
      </c>
      <c r="K19" s="2">
        <f t="shared" si="3"/>
        <v>684.9896750586174</v>
      </c>
      <c r="L19" s="2">
        <f t="shared" si="4"/>
        <v>876.2417353001276</v>
      </c>
      <c r="M19" s="2">
        <v>172.66238037441664</v>
      </c>
      <c r="N19" s="2">
        <v>245.82619343201816</v>
      </c>
      <c r="O19" s="2">
        <f t="shared" si="5"/>
        <v>857.6520554330341</v>
      </c>
      <c r="P19" s="2">
        <f t="shared" si="0"/>
        <v>1122.067928732146</v>
      </c>
      <c r="Q19" s="2">
        <f t="shared" si="6"/>
        <v>218701.2741354237</v>
      </c>
      <c r="R19" s="2">
        <f t="shared" si="7"/>
        <v>286127.3218266972</v>
      </c>
    </row>
    <row r="20" spans="1:18" s="1" customFormat="1" ht="11.25">
      <c r="A20" s="1" t="s">
        <v>2</v>
      </c>
      <c r="B20" s="1" t="s">
        <v>3</v>
      </c>
      <c r="C20" s="1" t="s">
        <v>4</v>
      </c>
      <c r="D20" s="1" t="s">
        <v>5</v>
      </c>
      <c r="E20" s="1" t="s">
        <v>14</v>
      </c>
      <c r="F20" s="2">
        <v>1920</v>
      </c>
      <c r="G20" s="2">
        <v>4512</v>
      </c>
      <c r="H20" s="3">
        <v>3</v>
      </c>
      <c r="I20" s="7">
        <f t="shared" si="1"/>
        <v>0.035416512949162544</v>
      </c>
      <c r="J20" s="7">
        <f t="shared" si="2"/>
        <v>0.08223672219589545</v>
      </c>
      <c r="K20" s="2">
        <f t="shared" si="3"/>
        <v>966.3337076506579</v>
      </c>
      <c r="L20" s="2">
        <f t="shared" si="4"/>
        <v>2243.8153857401676</v>
      </c>
      <c r="M20" s="2">
        <v>194.46143841767966</v>
      </c>
      <c r="N20" s="2">
        <v>556.4167947653895</v>
      </c>
      <c r="O20" s="2">
        <f t="shared" si="5"/>
        <v>1160.7951460683375</v>
      </c>
      <c r="P20" s="2">
        <f t="shared" si="0"/>
        <v>2800.232180505557</v>
      </c>
      <c r="Q20" s="2">
        <f t="shared" si="6"/>
        <v>296002.7622474261</v>
      </c>
      <c r="R20" s="2">
        <f t="shared" si="7"/>
        <v>714059.2060289171</v>
      </c>
    </row>
    <row r="21" spans="1:18" s="1" customFormat="1" ht="11.25">
      <c r="A21" s="1" t="s">
        <v>2</v>
      </c>
      <c r="B21" s="1" t="s">
        <v>3</v>
      </c>
      <c r="C21" s="1" t="s">
        <v>4</v>
      </c>
      <c r="D21" s="1" t="s">
        <v>5</v>
      </c>
      <c r="E21" s="1" t="s">
        <v>18</v>
      </c>
      <c r="F21" s="2">
        <v>1071</v>
      </c>
      <c r="G21" s="2">
        <v>2189</v>
      </c>
      <c r="H21" s="3">
        <v>2</v>
      </c>
      <c r="I21" s="7">
        <f t="shared" si="1"/>
        <v>0.019755773629454732</v>
      </c>
      <c r="J21" s="7">
        <f t="shared" si="2"/>
        <v>0.03989720409725513</v>
      </c>
      <c r="K21" s="2">
        <f>I21*K$23</f>
        <v>539.0330212988825</v>
      </c>
      <c r="L21" s="2">
        <f>J21*L$23</f>
        <v>1088.588625750272</v>
      </c>
      <c r="M21" s="2">
        <v>97.23071920883983</v>
      </c>
      <c r="N21" s="2">
        <v>237.81769137970025</v>
      </c>
      <c r="O21" s="2">
        <f t="shared" si="5"/>
        <v>636.2637405077223</v>
      </c>
      <c r="P21" s="2">
        <f t="shared" si="0"/>
        <v>1326.4063171299722</v>
      </c>
      <c r="Q21" s="2">
        <f t="shared" si="6"/>
        <v>162247.2538294692</v>
      </c>
      <c r="R21" s="2">
        <f t="shared" si="7"/>
        <v>338233.6108681429</v>
      </c>
    </row>
    <row r="22" spans="1:18" s="1" customFormat="1" ht="11.25">
      <c r="A22" s="1" t="s">
        <v>2</v>
      </c>
      <c r="B22" s="1" t="s">
        <v>3</v>
      </c>
      <c r="C22" s="1" t="s">
        <v>4</v>
      </c>
      <c r="D22" s="1" t="s">
        <v>5</v>
      </c>
      <c r="E22" s="1" t="s">
        <v>7</v>
      </c>
      <c r="F22" s="2">
        <v>0</v>
      </c>
      <c r="G22" s="2">
        <v>20819</v>
      </c>
      <c r="H22" s="3">
        <v>1</v>
      </c>
      <c r="I22" s="7">
        <f t="shared" si="1"/>
        <v>0</v>
      </c>
      <c r="J22" s="7">
        <f t="shared" si="2"/>
        <v>0.3794517551853607</v>
      </c>
      <c r="K22" s="2">
        <f t="shared" si="3"/>
        <v>0</v>
      </c>
      <c r="L22" s="2">
        <f t="shared" si="4"/>
        <v>10353.27848309498</v>
      </c>
      <c r="M22" s="2">
        <v>0</v>
      </c>
      <c r="N22" s="2">
        <v>2540.436129291791</v>
      </c>
      <c r="O22" s="2">
        <f t="shared" si="5"/>
        <v>0</v>
      </c>
      <c r="P22" s="2">
        <f t="shared" si="0"/>
        <v>12893.714612386771</v>
      </c>
      <c r="Q22" s="2">
        <f t="shared" si="6"/>
        <v>0</v>
      </c>
      <c r="R22" s="2">
        <f t="shared" si="7"/>
        <v>3287897.226158627</v>
      </c>
    </row>
    <row r="23" spans="6:18" s="1" customFormat="1" ht="11.25">
      <c r="F23" s="5">
        <f>SUM(F3:F22)</f>
        <v>54212</v>
      </c>
      <c r="G23" s="5">
        <f>SUM(G3:G22)</f>
        <v>54866</v>
      </c>
      <c r="H23" s="4"/>
      <c r="I23" s="7"/>
      <c r="J23" s="7"/>
      <c r="K23" s="9">
        <v>27284.83487456118</v>
      </c>
      <c r="L23" s="9">
        <f>K23</f>
        <v>27284.83487456118</v>
      </c>
      <c r="M23" s="2"/>
      <c r="N23" s="2"/>
      <c r="Q23" s="2"/>
      <c r="R23" s="2"/>
    </row>
    <row r="24" spans="1:18" s="1" customFormat="1" ht="11.25">
      <c r="A24" s="1" t="s">
        <v>2</v>
      </c>
      <c r="B24" s="1" t="s">
        <v>3</v>
      </c>
      <c r="C24" s="1" t="s">
        <v>4</v>
      </c>
      <c r="D24" s="1" t="s">
        <v>26</v>
      </c>
      <c r="E24" s="1" t="s">
        <v>7</v>
      </c>
      <c r="F24" s="2">
        <v>20967</v>
      </c>
      <c r="G24" s="2">
        <v>0</v>
      </c>
      <c r="H24" s="3">
        <v>1</v>
      </c>
      <c r="I24" s="7">
        <f>F24/F$45</f>
        <v>0.36080327643171806</v>
      </c>
      <c r="J24" s="7">
        <f>G24/G$45</f>
        <v>0</v>
      </c>
      <c r="K24" s="2">
        <f>I24*K$45</f>
        <v>10880.742528808009</v>
      </c>
      <c r="L24" s="2">
        <f>J24*L$45</f>
        <v>0</v>
      </c>
      <c r="M24" s="2">
        <v>3077.6699330090105</v>
      </c>
      <c r="N24" s="2">
        <v>0</v>
      </c>
      <c r="O24" s="2">
        <f aca="true" t="shared" si="8" ref="O24:O44">K24+M24</f>
        <v>13958.412461817019</v>
      </c>
      <c r="P24" s="2">
        <f aca="true" t="shared" si="9" ref="P24:P44">L24+N24</f>
        <v>0</v>
      </c>
      <c r="Q24" s="2">
        <f aca="true" t="shared" si="10" ref="Q24:Q44">O24*$S$3</f>
        <v>3559395.17776334</v>
      </c>
      <c r="R24" s="2">
        <f aca="true" t="shared" si="11" ref="R24:R44">P24*$S$3</f>
        <v>0</v>
      </c>
    </row>
    <row r="25" spans="1:18" s="1" customFormat="1" ht="11.25">
      <c r="A25" s="1" t="s">
        <v>2</v>
      </c>
      <c r="B25" s="1" t="s">
        <v>3</v>
      </c>
      <c r="C25" s="1" t="s">
        <v>4</v>
      </c>
      <c r="D25" s="1" t="s">
        <v>26</v>
      </c>
      <c r="E25" s="1" t="s">
        <v>18</v>
      </c>
      <c r="F25" s="2">
        <v>2485</v>
      </c>
      <c r="G25" s="2">
        <v>1040</v>
      </c>
      <c r="H25" s="3">
        <v>2</v>
      </c>
      <c r="I25" s="7">
        <f aca="true" t="shared" si="12" ref="I25:I44">F25/F$45</f>
        <v>0.042762252202643174</v>
      </c>
      <c r="J25" s="7">
        <f aca="true" t="shared" si="13" ref="J25:J44">G25/G$45</f>
        <v>0.018150404021012582</v>
      </c>
      <c r="K25" s="2">
        <f aca="true" t="shared" si="14" ref="K25:K44">I25*K$45</f>
        <v>1289.5810170309487</v>
      </c>
      <c r="L25" s="2">
        <f aca="true" t="shared" si="15" ref="L25:L44">J25*L$45</f>
        <v>547.3616395605387</v>
      </c>
      <c r="M25" s="2">
        <v>275.1781452096741</v>
      </c>
      <c r="N25" s="2">
        <v>147.74431428827853</v>
      </c>
      <c r="O25" s="2">
        <f t="shared" si="8"/>
        <v>1564.7591622406228</v>
      </c>
      <c r="P25" s="2">
        <f t="shared" si="9"/>
        <v>695.1059538488173</v>
      </c>
      <c r="Q25" s="2">
        <f t="shared" si="10"/>
        <v>399013.58637135883</v>
      </c>
      <c r="R25" s="2">
        <f t="shared" si="11"/>
        <v>177252.01823144843</v>
      </c>
    </row>
    <row r="26" spans="1:18" s="1" customFormat="1" ht="11.25">
      <c r="A26" s="1" t="s">
        <v>2</v>
      </c>
      <c r="B26" s="1" t="s">
        <v>3</v>
      </c>
      <c r="C26" s="1" t="s">
        <v>4</v>
      </c>
      <c r="D26" s="1" t="s">
        <v>26</v>
      </c>
      <c r="E26" s="1" t="s">
        <v>14</v>
      </c>
      <c r="F26" s="2">
        <v>4381</v>
      </c>
      <c r="G26" s="2">
        <v>1672</v>
      </c>
      <c r="H26" s="3">
        <v>3</v>
      </c>
      <c r="I26" s="7">
        <f t="shared" si="12"/>
        <v>0.07538890418502203</v>
      </c>
      <c r="J26" s="7">
        <f t="shared" si="13"/>
        <v>0.02918026492608946</v>
      </c>
      <c r="K26" s="2">
        <f t="shared" si="14"/>
        <v>2273.5027909909804</v>
      </c>
      <c r="L26" s="2">
        <f t="shared" si="15"/>
        <v>879.9890974473277</v>
      </c>
      <c r="M26" s="2">
        <v>554.8307318048712</v>
      </c>
      <c r="N26" s="2">
        <v>221.8083471652597</v>
      </c>
      <c r="O26" s="2">
        <f t="shared" si="8"/>
        <v>2828.3335227958514</v>
      </c>
      <c r="P26" s="2">
        <f t="shared" si="9"/>
        <v>1101.7974446125875</v>
      </c>
      <c r="Q26" s="2">
        <f t="shared" si="10"/>
        <v>721225.0483129421</v>
      </c>
      <c r="R26" s="2">
        <f t="shared" si="11"/>
        <v>280958.3483762098</v>
      </c>
    </row>
    <row r="27" spans="1:18" s="1" customFormat="1" ht="11.25">
      <c r="A27" s="1" t="s">
        <v>2</v>
      </c>
      <c r="B27" s="1" t="s">
        <v>3</v>
      </c>
      <c r="C27" s="1" t="s">
        <v>4</v>
      </c>
      <c r="D27" s="1" t="s">
        <v>26</v>
      </c>
      <c r="E27" s="1" t="s">
        <v>19</v>
      </c>
      <c r="F27" s="2">
        <v>1668</v>
      </c>
      <c r="G27" s="2">
        <v>1384</v>
      </c>
      <c r="H27" s="3">
        <v>4</v>
      </c>
      <c r="I27" s="7">
        <f t="shared" si="12"/>
        <v>0.02870319383259912</v>
      </c>
      <c r="J27" s="7">
        <f t="shared" si="13"/>
        <v>0.02415399919719367</v>
      </c>
      <c r="K27" s="2">
        <f t="shared" si="14"/>
        <v>865.602066964838</v>
      </c>
      <c r="L27" s="2">
        <f t="shared" si="15"/>
        <v>728.4120280305632</v>
      </c>
      <c r="M27" s="2">
        <v>296.0588716754488</v>
      </c>
      <c r="N27" s="2">
        <v>205.6907856065384</v>
      </c>
      <c r="O27" s="2">
        <f t="shared" si="8"/>
        <v>1161.6609386402868</v>
      </c>
      <c r="P27" s="2">
        <f t="shared" si="9"/>
        <v>934.1028136371016</v>
      </c>
      <c r="Q27" s="2">
        <f t="shared" si="10"/>
        <v>296223.5393532731</v>
      </c>
      <c r="R27" s="2">
        <f t="shared" si="11"/>
        <v>238196.21747746092</v>
      </c>
    </row>
    <row r="28" spans="1:18" s="1" customFormat="1" ht="11.25">
      <c r="A28" s="1" t="s">
        <v>2</v>
      </c>
      <c r="B28" s="1" t="s">
        <v>3</v>
      </c>
      <c r="C28" s="1" t="s">
        <v>4</v>
      </c>
      <c r="D28" s="1" t="s">
        <v>26</v>
      </c>
      <c r="E28" s="1" t="s">
        <v>24</v>
      </c>
      <c r="F28" s="2">
        <v>1208</v>
      </c>
      <c r="G28" s="2">
        <v>1127</v>
      </c>
      <c r="H28" s="3">
        <v>5</v>
      </c>
      <c r="I28" s="7">
        <f t="shared" si="12"/>
        <v>0.020787444933920703</v>
      </c>
      <c r="J28" s="7">
        <f t="shared" si="13"/>
        <v>0.01966875512661652</v>
      </c>
      <c r="K28" s="2">
        <f t="shared" si="14"/>
        <v>626.8868686412015</v>
      </c>
      <c r="L28" s="2">
        <f t="shared" si="15"/>
        <v>593.1505459468531</v>
      </c>
      <c r="M28" s="2">
        <v>260.26334059126356</v>
      </c>
      <c r="N28" s="2">
        <v>195.7132474987586</v>
      </c>
      <c r="O28" s="2">
        <f t="shared" si="8"/>
        <v>887.1502092324652</v>
      </c>
      <c r="P28" s="2">
        <f t="shared" si="9"/>
        <v>788.8637934456117</v>
      </c>
      <c r="Q28" s="2">
        <f t="shared" si="10"/>
        <v>226223.3033542786</v>
      </c>
      <c r="R28" s="2">
        <f t="shared" si="11"/>
        <v>201160.267328631</v>
      </c>
    </row>
    <row r="29" spans="1:18" s="1" customFormat="1" ht="11.25">
      <c r="A29" s="1" t="s">
        <v>2</v>
      </c>
      <c r="B29" s="1" t="s">
        <v>3</v>
      </c>
      <c r="C29" s="1" t="s">
        <v>4</v>
      </c>
      <c r="D29" s="1" t="s">
        <v>26</v>
      </c>
      <c r="E29" s="1" t="s">
        <v>22</v>
      </c>
      <c r="F29" s="2">
        <v>2224</v>
      </c>
      <c r="G29" s="2">
        <v>1883</v>
      </c>
      <c r="H29" s="3">
        <v>6</v>
      </c>
      <c r="I29" s="7">
        <f t="shared" si="12"/>
        <v>0.03827092511013216</v>
      </c>
      <c r="J29" s="7">
        <f t="shared" si="13"/>
        <v>0.03286270266496798</v>
      </c>
      <c r="K29" s="2">
        <f t="shared" si="14"/>
        <v>1154.1360892864507</v>
      </c>
      <c r="L29" s="2">
        <f t="shared" si="15"/>
        <v>991.0403531658602</v>
      </c>
      <c r="M29" s="2">
        <v>312.83802687116065</v>
      </c>
      <c r="N29" s="2">
        <v>289.7323565912995</v>
      </c>
      <c r="O29" s="2">
        <f t="shared" si="8"/>
        <v>1466.9741161576112</v>
      </c>
      <c r="P29" s="2">
        <f t="shared" si="9"/>
        <v>1280.7727097571596</v>
      </c>
      <c r="Q29" s="2">
        <f t="shared" si="10"/>
        <v>374078.39962019084</v>
      </c>
      <c r="R29" s="2">
        <f t="shared" si="11"/>
        <v>326597.0409880757</v>
      </c>
    </row>
    <row r="30" spans="1:18" s="1" customFormat="1" ht="11.25">
      <c r="A30" s="1" t="s">
        <v>2</v>
      </c>
      <c r="B30" s="1" t="s">
        <v>3</v>
      </c>
      <c r="C30" s="1" t="s">
        <v>4</v>
      </c>
      <c r="D30" s="1" t="s">
        <v>26</v>
      </c>
      <c r="E30" s="1" t="s">
        <v>20</v>
      </c>
      <c r="F30" s="2">
        <v>1596</v>
      </c>
      <c r="G30" s="2">
        <v>1696</v>
      </c>
      <c r="H30" s="3">
        <v>7</v>
      </c>
      <c r="I30" s="7">
        <f t="shared" si="12"/>
        <v>0.027464207048458148</v>
      </c>
      <c r="J30" s="7">
        <f t="shared" si="13"/>
        <v>0.029599120403497443</v>
      </c>
      <c r="K30" s="2">
        <f t="shared" si="14"/>
        <v>828.2379489663557</v>
      </c>
      <c r="L30" s="2">
        <f t="shared" si="15"/>
        <v>892.6205198987248</v>
      </c>
      <c r="M30" s="2">
        <v>227.45077043076043</v>
      </c>
      <c r="N30" s="2">
        <v>286.66234486582874</v>
      </c>
      <c r="O30" s="2">
        <f t="shared" si="8"/>
        <v>1055.688719397116</v>
      </c>
      <c r="P30" s="2">
        <f t="shared" si="9"/>
        <v>1179.2828647645536</v>
      </c>
      <c r="Q30" s="2">
        <f t="shared" si="10"/>
        <v>269200.6234462646</v>
      </c>
      <c r="R30" s="2">
        <f t="shared" si="11"/>
        <v>300717.13051496114</v>
      </c>
    </row>
    <row r="31" spans="1:18" s="1" customFormat="1" ht="11.25">
      <c r="A31" s="1" t="s">
        <v>2</v>
      </c>
      <c r="B31" s="1" t="s">
        <v>3</v>
      </c>
      <c r="C31" s="1" t="s">
        <v>4</v>
      </c>
      <c r="D31" s="1" t="s">
        <v>26</v>
      </c>
      <c r="E31" s="1" t="s">
        <v>13</v>
      </c>
      <c r="F31" s="2">
        <v>3266</v>
      </c>
      <c r="G31" s="2">
        <v>3748</v>
      </c>
      <c r="H31" s="3">
        <v>8</v>
      </c>
      <c r="I31" s="7">
        <f t="shared" si="12"/>
        <v>0.05620181718061674</v>
      </c>
      <c r="J31" s="7">
        <f t="shared" si="13"/>
        <v>0.06541126372187997</v>
      </c>
      <c r="K31" s="2">
        <f t="shared" si="14"/>
        <v>1694.8779080978181</v>
      </c>
      <c r="L31" s="2">
        <f t="shared" si="15"/>
        <v>1972.6071394931726</v>
      </c>
      <c r="M31" s="2">
        <v>457.88450178520293</v>
      </c>
      <c r="N31" s="2">
        <v>607.8623216432031</v>
      </c>
      <c r="O31" s="2">
        <f t="shared" si="8"/>
        <v>2152.762409883021</v>
      </c>
      <c r="P31" s="2">
        <f t="shared" si="9"/>
        <v>2580.4694611363757</v>
      </c>
      <c r="Q31" s="2">
        <f t="shared" si="10"/>
        <v>548954.4145201704</v>
      </c>
      <c r="R31" s="2">
        <f t="shared" si="11"/>
        <v>658019.7125897758</v>
      </c>
    </row>
    <row r="32" spans="1:18" s="1" customFormat="1" ht="11.25">
      <c r="A32" s="1" t="s">
        <v>2</v>
      </c>
      <c r="B32" s="1" t="s">
        <v>3</v>
      </c>
      <c r="C32" s="1" t="s">
        <v>4</v>
      </c>
      <c r="D32" s="1" t="s">
        <v>26</v>
      </c>
      <c r="E32" s="1" t="s">
        <v>12</v>
      </c>
      <c r="F32" s="2">
        <v>1656</v>
      </c>
      <c r="G32" s="2">
        <v>2235</v>
      </c>
      <c r="H32" s="3">
        <v>9</v>
      </c>
      <c r="I32" s="7">
        <f t="shared" si="12"/>
        <v>0.02849669603524229</v>
      </c>
      <c r="J32" s="7">
        <f t="shared" si="13"/>
        <v>0.039005916333618385</v>
      </c>
      <c r="K32" s="2">
        <f t="shared" si="14"/>
        <v>859.3747139650909</v>
      </c>
      <c r="L32" s="2">
        <f t="shared" si="15"/>
        <v>1176.30121578635</v>
      </c>
      <c r="M32" s="2">
        <v>244.97566585739278</v>
      </c>
      <c r="N32" s="2">
        <v>369.1689099878544</v>
      </c>
      <c r="O32" s="2">
        <f t="shared" si="8"/>
        <v>1104.3503798224838</v>
      </c>
      <c r="P32" s="2">
        <f t="shared" si="9"/>
        <v>1545.4701257742045</v>
      </c>
      <c r="Q32" s="2">
        <f t="shared" si="10"/>
        <v>281609.34685473336</v>
      </c>
      <c r="R32" s="2">
        <f t="shared" si="11"/>
        <v>394094.88207242213</v>
      </c>
    </row>
    <row r="33" spans="1:18" s="1" customFormat="1" ht="11.25">
      <c r="A33" s="1" t="s">
        <v>2</v>
      </c>
      <c r="B33" s="1" t="s">
        <v>3</v>
      </c>
      <c r="C33" s="1" t="s">
        <v>4</v>
      </c>
      <c r="D33" s="1" t="s">
        <v>26</v>
      </c>
      <c r="E33" s="1" t="s">
        <v>6</v>
      </c>
      <c r="F33" s="2">
        <v>1730</v>
      </c>
      <c r="G33" s="2">
        <v>2332</v>
      </c>
      <c r="H33" s="3">
        <v>10</v>
      </c>
      <c r="I33" s="7">
        <f t="shared" si="12"/>
        <v>0.029770099118942732</v>
      </c>
      <c r="J33" s="7">
        <f t="shared" si="13"/>
        <v>0.04069879055480898</v>
      </c>
      <c r="K33" s="2">
        <f t="shared" si="14"/>
        <v>897.7767241301976</v>
      </c>
      <c r="L33" s="2">
        <f t="shared" si="15"/>
        <v>1227.3532148607464</v>
      </c>
      <c r="M33" s="2">
        <v>236.02678308634646</v>
      </c>
      <c r="N33" s="2">
        <v>328.49125462536733</v>
      </c>
      <c r="O33" s="2">
        <f t="shared" si="8"/>
        <v>1133.8035072165442</v>
      </c>
      <c r="P33" s="2">
        <f t="shared" si="9"/>
        <v>1555.8444694861137</v>
      </c>
      <c r="Q33" s="2">
        <f t="shared" si="10"/>
        <v>289119.89434021874</v>
      </c>
      <c r="R33" s="2">
        <f t="shared" si="11"/>
        <v>396740.339718959</v>
      </c>
    </row>
    <row r="34" spans="1:18" s="1" customFormat="1" ht="11.25">
      <c r="A34" s="1" t="s">
        <v>2</v>
      </c>
      <c r="B34" s="1" t="s">
        <v>3</v>
      </c>
      <c r="C34" s="1" t="s">
        <v>4</v>
      </c>
      <c r="D34" s="1" t="s">
        <v>26</v>
      </c>
      <c r="E34" s="1" t="s">
        <v>15</v>
      </c>
      <c r="F34" s="2">
        <v>5631</v>
      </c>
      <c r="G34" s="2">
        <v>8993</v>
      </c>
      <c r="H34" s="3">
        <v>11</v>
      </c>
      <c r="I34" s="7">
        <f t="shared" si="12"/>
        <v>0.09689909140969163</v>
      </c>
      <c r="J34" s="7">
        <f t="shared" si="13"/>
        <v>0.15694863784708285</v>
      </c>
      <c r="K34" s="2">
        <f t="shared" si="14"/>
        <v>2922.1853951312964</v>
      </c>
      <c r="L34" s="2">
        <f t="shared" si="15"/>
        <v>4733.099254392236</v>
      </c>
      <c r="M34" s="2">
        <v>774.4512298109662</v>
      </c>
      <c r="N34" s="2">
        <v>1468.616859172057</v>
      </c>
      <c r="O34" s="2">
        <f t="shared" si="8"/>
        <v>3696.6366249422626</v>
      </c>
      <c r="P34" s="2">
        <f t="shared" si="9"/>
        <v>6201.716113564293</v>
      </c>
      <c r="Q34" s="2">
        <f t="shared" si="10"/>
        <v>942642.3393602769</v>
      </c>
      <c r="R34" s="2">
        <f t="shared" si="11"/>
        <v>1581437.6089588946</v>
      </c>
    </row>
    <row r="35" spans="1:18" s="1" customFormat="1" ht="11.25">
      <c r="A35" s="1" t="s">
        <v>2</v>
      </c>
      <c r="B35" s="1" t="s">
        <v>3</v>
      </c>
      <c r="C35" s="1" t="s">
        <v>4</v>
      </c>
      <c r="D35" s="1" t="s">
        <v>26</v>
      </c>
      <c r="E35" s="1" t="s">
        <v>10</v>
      </c>
      <c r="F35" s="2">
        <v>2408</v>
      </c>
      <c r="G35" s="2">
        <v>4255</v>
      </c>
      <c r="H35" s="3">
        <v>12</v>
      </c>
      <c r="I35" s="7">
        <f t="shared" si="12"/>
        <v>0.04143722466960353</v>
      </c>
      <c r="J35" s="7">
        <f t="shared" si="13"/>
        <v>0.0742595856821236</v>
      </c>
      <c r="K35" s="2">
        <f t="shared" si="14"/>
        <v>1249.6221686159054</v>
      </c>
      <c r="L35" s="2">
        <f t="shared" si="15"/>
        <v>2239.445938778935</v>
      </c>
      <c r="M35" s="2">
        <v>228.19651066168092</v>
      </c>
      <c r="N35" s="2">
        <v>652.7612431282125</v>
      </c>
      <c r="O35" s="2">
        <f t="shared" si="8"/>
        <v>1477.8186792775864</v>
      </c>
      <c r="P35" s="2">
        <f t="shared" si="9"/>
        <v>2892.207181907148</v>
      </c>
      <c r="Q35" s="2">
        <f t="shared" si="10"/>
        <v>376843.7632157845</v>
      </c>
      <c r="R35" s="2">
        <f t="shared" si="11"/>
        <v>737512.8313863227</v>
      </c>
    </row>
    <row r="36" spans="1:18" s="1" customFormat="1" ht="11.25">
      <c r="A36" s="1" t="s">
        <v>2</v>
      </c>
      <c r="B36" s="1" t="s">
        <v>3</v>
      </c>
      <c r="C36" s="1" t="s">
        <v>4</v>
      </c>
      <c r="D36" s="1" t="s">
        <v>26</v>
      </c>
      <c r="E36" s="1" t="s">
        <v>9</v>
      </c>
      <c r="F36" s="2">
        <v>1522</v>
      </c>
      <c r="G36" s="2">
        <v>3637</v>
      </c>
      <c r="H36" s="3">
        <v>13</v>
      </c>
      <c r="I36" s="7">
        <f t="shared" si="12"/>
        <v>0.02619080396475771</v>
      </c>
      <c r="J36" s="7">
        <f t="shared" si="13"/>
        <v>0.06347405713886804</v>
      </c>
      <c r="K36" s="2">
        <f t="shared" si="14"/>
        <v>789.8359388012491</v>
      </c>
      <c r="L36" s="2">
        <f t="shared" si="15"/>
        <v>1914.186810655461</v>
      </c>
      <c r="M36" s="2">
        <v>214.4003163896512</v>
      </c>
      <c r="N36" s="2">
        <v>574.0921926630252</v>
      </c>
      <c r="O36" s="2">
        <f t="shared" si="8"/>
        <v>1004.2362551909002</v>
      </c>
      <c r="P36" s="2">
        <f t="shared" si="9"/>
        <v>2488.279003318486</v>
      </c>
      <c r="Q36" s="2">
        <f t="shared" si="10"/>
        <v>256080.24507367957</v>
      </c>
      <c r="R36" s="2">
        <f t="shared" si="11"/>
        <v>634511.1458462139</v>
      </c>
    </row>
    <row r="37" spans="1:18" s="1" customFormat="1" ht="11.25">
      <c r="A37" s="1" t="s">
        <v>2</v>
      </c>
      <c r="B37" s="1" t="s">
        <v>3</v>
      </c>
      <c r="C37" s="1" t="s">
        <v>4</v>
      </c>
      <c r="D37" s="1" t="s">
        <v>26</v>
      </c>
      <c r="E37" s="1" t="s">
        <v>11</v>
      </c>
      <c r="F37" s="2">
        <v>1317</v>
      </c>
      <c r="G37" s="2">
        <v>3043</v>
      </c>
      <c r="H37" s="3">
        <v>14</v>
      </c>
      <c r="I37" s="7">
        <f t="shared" si="12"/>
        <v>0.022663133259911893</v>
      </c>
      <c r="J37" s="7">
        <f t="shared" si="13"/>
        <v>0.05310738407302047</v>
      </c>
      <c r="K37" s="2">
        <f t="shared" si="14"/>
        <v>683.4519917222372</v>
      </c>
      <c r="L37" s="2">
        <f t="shared" si="15"/>
        <v>1601.559104983384</v>
      </c>
      <c r="M37" s="2">
        <v>180.4691358827673</v>
      </c>
      <c r="N37" s="2">
        <v>609.7810789716224</v>
      </c>
      <c r="O37" s="2">
        <f t="shared" si="8"/>
        <v>863.9211276050045</v>
      </c>
      <c r="P37" s="2">
        <f t="shared" si="9"/>
        <v>2211.3401839550065</v>
      </c>
      <c r="Q37" s="2">
        <f t="shared" si="10"/>
        <v>220299.88753927615</v>
      </c>
      <c r="R37" s="2">
        <f t="shared" si="11"/>
        <v>563891.7469085266</v>
      </c>
    </row>
    <row r="38" spans="1:18" s="1" customFormat="1" ht="11.25">
      <c r="A38" s="1" t="s">
        <v>2</v>
      </c>
      <c r="B38" s="1" t="s">
        <v>3</v>
      </c>
      <c r="C38" s="1" t="s">
        <v>4</v>
      </c>
      <c r="D38" s="1" t="s">
        <v>26</v>
      </c>
      <c r="E38" s="1" t="s">
        <v>23</v>
      </c>
      <c r="F38" s="2">
        <v>536</v>
      </c>
      <c r="G38" s="2">
        <v>1524</v>
      </c>
      <c r="H38" s="3">
        <v>15</v>
      </c>
      <c r="I38" s="7">
        <f t="shared" si="12"/>
        <v>0.009223568281938327</v>
      </c>
      <c r="J38" s="7">
        <f t="shared" si="13"/>
        <v>0.0265973228154069</v>
      </c>
      <c r="K38" s="2">
        <f t="shared" si="14"/>
        <v>278.1551006553676</v>
      </c>
      <c r="L38" s="2">
        <f t="shared" si="15"/>
        <v>802.0953256637126</v>
      </c>
      <c r="M38" s="2">
        <v>57.421997780880496</v>
      </c>
      <c r="N38" s="2">
        <v>253.65971881701847</v>
      </c>
      <c r="O38" s="2">
        <f t="shared" si="8"/>
        <v>335.5770984362481</v>
      </c>
      <c r="P38" s="2">
        <f t="shared" si="9"/>
        <v>1055.7550444807312</v>
      </c>
      <c r="Q38" s="2">
        <f t="shared" si="10"/>
        <v>85572.16010124327</v>
      </c>
      <c r="R38" s="2">
        <f t="shared" si="11"/>
        <v>269217.53634258645</v>
      </c>
    </row>
    <row r="39" spans="1:18" s="1" customFormat="1" ht="11.25">
      <c r="A39" s="1" t="s">
        <v>2</v>
      </c>
      <c r="B39" s="1" t="s">
        <v>3</v>
      </c>
      <c r="C39" s="1" t="s">
        <v>4</v>
      </c>
      <c r="D39" s="1" t="s">
        <v>26</v>
      </c>
      <c r="E39" s="1" t="s">
        <v>25</v>
      </c>
      <c r="F39" s="2">
        <v>1719</v>
      </c>
      <c r="G39" s="2">
        <v>2596</v>
      </c>
      <c r="H39" s="3">
        <v>16</v>
      </c>
      <c r="I39" s="7">
        <f t="shared" si="12"/>
        <v>0.029580809471365637</v>
      </c>
      <c r="J39" s="7">
        <f t="shared" si="13"/>
        <v>0.04530620080629679</v>
      </c>
      <c r="K39" s="2">
        <f t="shared" si="14"/>
        <v>892.0683172137628</v>
      </c>
      <c r="L39" s="2">
        <f t="shared" si="15"/>
        <v>1366.298861826114</v>
      </c>
      <c r="M39" s="2">
        <v>50.337465587135505</v>
      </c>
      <c r="N39" s="2">
        <v>948.2498717047695</v>
      </c>
      <c r="O39" s="2">
        <f t="shared" si="8"/>
        <v>942.4057828008984</v>
      </c>
      <c r="P39" s="2">
        <f t="shared" si="9"/>
        <v>2314.5487335308835</v>
      </c>
      <c r="Q39" s="2">
        <f t="shared" si="10"/>
        <v>240313.47461422908</v>
      </c>
      <c r="R39" s="2">
        <f t="shared" si="11"/>
        <v>590209.9270503753</v>
      </c>
    </row>
    <row r="40" spans="1:18" s="1" customFormat="1" ht="11.25">
      <c r="A40" s="1" t="s">
        <v>2</v>
      </c>
      <c r="B40" s="1" t="s">
        <v>3</v>
      </c>
      <c r="C40" s="1" t="s">
        <v>4</v>
      </c>
      <c r="D40" s="1" t="s">
        <v>26</v>
      </c>
      <c r="E40" s="1" t="s">
        <v>17</v>
      </c>
      <c r="F40" s="2">
        <v>803</v>
      </c>
      <c r="G40" s="2">
        <v>2862</v>
      </c>
      <c r="H40" s="3">
        <v>17</v>
      </c>
      <c r="I40" s="7">
        <f t="shared" si="12"/>
        <v>0.013818144273127754</v>
      </c>
      <c r="J40" s="7">
        <f t="shared" si="13"/>
        <v>0.04994851568090194</v>
      </c>
      <c r="K40" s="2">
        <f t="shared" si="14"/>
        <v>416.7137048997392</v>
      </c>
      <c r="L40" s="2">
        <f t="shared" si="15"/>
        <v>1506.2971273290982</v>
      </c>
      <c r="M40" s="2">
        <v>38.40562189240708</v>
      </c>
      <c r="N40" s="2">
        <v>90.94909736707017</v>
      </c>
      <c r="O40" s="2">
        <f t="shared" si="8"/>
        <v>455.11932679214624</v>
      </c>
      <c r="P40" s="2">
        <f t="shared" si="9"/>
        <v>1597.2462246961684</v>
      </c>
      <c r="Q40" s="2">
        <f t="shared" si="10"/>
        <v>116055.42833199729</v>
      </c>
      <c r="R40" s="2">
        <f t="shared" si="11"/>
        <v>407297.78729752294</v>
      </c>
    </row>
    <row r="41" spans="1:18" s="1" customFormat="1" ht="11.25">
      <c r="A41" s="1" t="s">
        <v>2</v>
      </c>
      <c r="B41" s="1" t="s">
        <v>3</v>
      </c>
      <c r="C41" s="1" t="s">
        <v>4</v>
      </c>
      <c r="D41" s="1" t="s">
        <v>26</v>
      </c>
      <c r="E41" s="1" t="s">
        <v>8</v>
      </c>
      <c r="F41" s="2">
        <v>654</v>
      </c>
      <c r="G41" s="2">
        <v>3189</v>
      </c>
      <c r="H41" s="3">
        <v>18</v>
      </c>
      <c r="I41" s="7">
        <f t="shared" si="12"/>
        <v>0.011254129955947137</v>
      </c>
      <c r="J41" s="7">
        <f t="shared" si="13"/>
        <v>0.0556554215605857</v>
      </c>
      <c r="K41" s="2">
        <f t="shared" si="14"/>
        <v>339.3907384862135</v>
      </c>
      <c r="L41" s="2">
        <f t="shared" si="15"/>
        <v>1678.4002582293829</v>
      </c>
      <c r="M41" s="2">
        <v>26.846648313138935</v>
      </c>
      <c r="N41" s="2">
        <v>79.05280193087111</v>
      </c>
      <c r="O41" s="2">
        <f t="shared" si="8"/>
        <v>366.2373867993524</v>
      </c>
      <c r="P41" s="2">
        <f t="shared" si="9"/>
        <v>1757.453060160254</v>
      </c>
      <c r="Q41" s="2">
        <f t="shared" si="10"/>
        <v>93390.53363383486</v>
      </c>
      <c r="R41" s="2">
        <f t="shared" si="11"/>
        <v>448150.53034086473</v>
      </c>
    </row>
    <row r="42" spans="1:18" s="1" customFormat="1" ht="11.25">
      <c r="A42" s="1" t="s">
        <v>2</v>
      </c>
      <c r="B42" s="1" t="s">
        <v>3</v>
      </c>
      <c r="C42" s="1" t="s">
        <v>4</v>
      </c>
      <c r="D42" s="1" t="s">
        <v>26</v>
      </c>
      <c r="E42" s="1" t="s">
        <v>28</v>
      </c>
      <c r="F42" s="2">
        <v>1515</v>
      </c>
      <c r="G42" s="2">
        <v>3772</v>
      </c>
      <c r="H42" s="3">
        <v>19</v>
      </c>
      <c r="I42" s="7">
        <f t="shared" si="12"/>
        <v>0.026070346916299558</v>
      </c>
      <c r="J42" s="7">
        <f t="shared" si="13"/>
        <v>0.06583011919928794</v>
      </c>
      <c r="K42" s="2">
        <f t="shared" si="14"/>
        <v>786.2033162180633</v>
      </c>
      <c r="L42" s="2">
        <f t="shared" si="15"/>
        <v>1985.2385619445693</v>
      </c>
      <c r="M42" s="2">
        <v>39.151362123327615</v>
      </c>
      <c r="N42" s="2">
        <v>85.19282538181255</v>
      </c>
      <c r="O42" s="2">
        <f t="shared" si="8"/>
        <v>825.3546783413909</v>
      </c>
      <c r="P42" s="2">
        <f t="shared" si="9"/>
        <v>2070.431387326382</v>
      </c>
      <c r="Q42" s="2">
        <f t="shared" si="10"/>
        <v>210465.44297705468</v>
      </c>
      <c r="R42" s="2">
        <f t="shared" si="11"/>
        <v>527960.0037682274</v>
      </c>
    </row>
    <row r="43" spans="1:18" s="1" customFormat="1" ht="11.25">
      <c r="A43" s="1" t="s">
        <v>2</v>
      </c>
      <c r="B43" s="1" t="s">
        <v>3</v>
      </c>
      <c r="C43" s="1" t="s">
        <v>4</v>
      </c>
      <c r="D43" s="1" t="s">
        <v>26</v>
      </c>
      <c r="E43" s="1" t="s">
        <v>27</v>
      </c>
      <c r="F43" s="2">
        <v>826</v>
      </c>
      <c r="G43" s="2">
        <v>1914</v>
      </c>
      <c r="H43" s="3">
        <v>20</v>
      </c>
      <c r="I43" s="7">
        <f t="shared" si="12"/>
        <v>0.014213931718061673</v>
      </c>
      <c r="J43" s="7">
        <f t="shared" si="13"/>
        <v>0.03340372432328662</v>
      </c>
      <c r="K43" s="2">
        <f t="shared" si="14"/>
        <v>428.64946481592096</v>
      </c>
      <c r="L43" s="2">
        <f t="shared" si="15"/>
        <v>1007.3559404989147</v>
      </c>
      <c r="M43" s="2">
        <v>34.67692073780445</v>
      </c>
      <c r="N43" s="2">
        <v>57.178968386892215</v>
      </c>
      <c r="O43" s="2">
        <f t="shared" si="8"/>
        <v>463.3263855537254</v>
      </c>
      <c r="P43" s="2">
        <f t="shared" si="9"/>
        <v>1064.534908885807</v>
      </c>
      <c r="Q43" s="2">
        <f t="shared" si="10"/>
        <v>118148.22831619998</v>
      </c>
      <c r="R43" s="2">
        <f t="shared" si="11"/>
        <v>271456.40176588076</v>
      </c>
    </row>
    <row r="44" spans="1:18" s="1" customFormat="1" ht="11.25">
      <c r="A44" s="1" t="s">
        <v>2</v>
      </c>
      <c r="B44" s="1" t="s">
        <v>3</v>
      </c>
      <c r="C44" s="1" t="s">
        <v>4</v>
      </c>
      <c r="D44" s="1" t="s">
        <v>26</v>
      </c>
      <c r="E44" s="1" t="s">
        <v>21</v>
      </c>
      <c r="F44" s="45">
        <v>0</v>
      </c>
      <c r="G44" s="2">
        <v>4397</v>
      </c>
      <c r="H44" s="3">
        <v>21</v>
      </c>
      <c r="I44" s="7">
        <f t="shared" si="12"/>
        <v>0</v>
      </c>
      <c r="J44" s="7">
        <f t="shared" si="13"/>
        <v>0.07673781392345416</v>
      </c>
      <c r="K44" s="2">
        <f t="shared" si="14"/>
        <v>0</v>
      </c>
      <c r="L44" s="2">
        <f t="shared" si="15"/>
        <v>2314.181854949701</v>
      </c>
      <c r="M44" s="2">
        <v>0</v>
      </c>
      <c r="N44" s="2">
        <v>115.1254397051521</v>
      </c>
      <c r="O44" s="2">
        <f t="shared" si="8"/>
        <v>0</v>
      </c>
      <c r="P44" s="2">
        <f t="shared" si="9"/>
        <v>2429.307294654853</v>
      </c>
      <c r="Q44" s="2">
        <f t="shared" si="10"/>
        <v>0</v>
      </c>
      <c r="R44" s="2">
        <f t="shared" si="11"/>
        <v>619473.3601369875</v>
      </c>
    </row>
    <row r="45" spans="6:18" s="1" customFormat="1" ht="11.25">
      <c r="F45" s="5">
        <f>SUM(F24:F44)</f>
        <v>58112</v>
      </c>
      <c r="G45" s="5">
        <f>SUM(G24:G44)</f>
        <v>57299</v>
      </c>
      <c r="H45" s="4"/>
      <c r="I45" s="7"/>
      <c r="J45" s="7"/>
      <c r="K45" s="9">
        <v>30156.994793441645</v>
      </c>
      <c r="L45" s="9">
        <f>K45</f>
        <v>30156.994793441645</v>
      </c>
      <c r="M45" s="2"/>
      <c r="N45" s="2"/>
      <c r="Q45" s="2"/>
      <c r="R45" s="2"/>
    </row>
    <row r="46" spans="1:18" s="1" customFormat="1" ht="11.25">
      <c r="A46" s="1" t="s">
        <v>2</v>
      </c>
      <c r="B46" s="1" t="s">
        <v>3</v>
      </c>
      <c r="C46" s="1" t="s">
        <v>29</v>
      </c>
      <c r="D46" s="1" t="s">
        <v>5</v>
      </c>
      <c r="E46" s="1" t="s">
        <v>21</v>
      </c>
      <c r="F46" s="2">
        <v>4397</v>
      </c>
      <c r="G46" s="45">
        <v>0</v>
      </c>
      <c r="H46" s="3">
        <v>20</v>
      </c>
      <c r="I46" s="7">
        <f>F46/F$66</f>
        <v>0.1219322814120518</v>
      </c>
      <c r="J46" s="7">
        <f>G46/G$66</f>
        <v>0</v>
      </c>
      <c r="K46" s="2">
        <f>I46*K$66</f>
        <v>2938.349278097122</v>
      </c>
      <c r="L46" s="2">
        <f>J46*L$66</f>
        <v>0</v>
      </c>
      <c r="M46" s="2">
        <v>36.34506698797946</v>
      </c>
      <c r="N46" s="2">
        <v>0</v>
      </c>
      <c r="O46" s="2">
        <f aca="true" t="shared" si="16" ref="O46:O65">K46+M46</f>
        <v>2974.6943450851013</v>
      </c>
      <c r="P46" s="2">
        <f aca="true" t="shared" si="17" ref="P46:P65">L46+N46</f>
        <v>0</v>
      </c>
      <c r="Q46" s="2">
        <f>O46*$T$3</f>
        <v>154684.10594442528</v>
      </c>
      <c r="R46" s="2">
        <f>P46*$T$3</f>
        <v>0</v>
      </c>
    </row>
    <row r="47" spans="1:18" s="1" customFormat="1" ht="11.25">
      <c r="A47" s="1" t="s">
        <v>2</v>
      </c>
      <c r="B47" s="1" t="s">
        <v>3</v>
      </c>
      <c r="C47" s="1" t="s">
        <v>29</v>
      </c>
      <c r="D47" s="1" t="s">
        <v>5</v>
      </c>
      <c r="E47" s="1" t="s">
        <v>16</v>
      </c>
      <c r="F47" s="2">
        <v>1158</v>
      </c>
      <c r="G47" s="2">
        <v>278</v>
      </c>
      <c r="H47" s="3">
        <v>19</v>
      </c>
      <c r="I47" s="7">
        <f aca="true" t="shared" si="18" ref="I47:I65">F47/F$66</f>
        <v>0.032112254235878095</v>
      </c>
      <c r="J47" s="7">
        <f aca="true" t="shared" si="19" ref="J47:J65">G47/G$66</f>
        <v>0.0076411412236820405</v>
      </c>
      <c r="K47" s="2">
        <f aca="true" t="shared" si="20" ref="K47:K65">I47*K$66</f>
        <v>773.847728914366</v>
      </c>
      <c r="L47" s="2">
        <f aca="true" t="shared" si="21" ref="L47:L65">J47*L$66</f>
        <v>184.13779795171692</v>
      </c>
      <c r="M47" s="2">
        <v>8.288148721920992</v>
      </c>
      <c r="N47" s="2">
        <v>3.248949616919112</v>
      </c>
      <c r="O47" s="2">
        <f t="shared" si="16"/>
        <v>782.135877636287</v>
      </c>
      <c r="P47" s="2">
        <f t="shared" si="17"/>
        <v>187.38674756863603</v>
      </c>
      <c r="Q47" s="2">
        <f aca="true" t="shared" si="22" ref="Q47:Q87">O47*$T$3</f>
        <v>40671.065637086926</v>
      </c>
      <c r="R47" s="2">
        <f aca="true" t="shared" si="23" ref="R47:R87">P47*$T$3</f>
        <v>9744.110873569074</v>
      </c>
    </row>
    <row r="48" spans="1:18" s="1" customFormat="1" ht="11.25">
      <c r="A48" s="1" t="s">
        <v>2</v>
      </c>
      <c r="B48" s="1" t="s">
        <v>3</v>
      </c>
      <c r="C48" s="1" t="s">
        <v>29</v>
      </c>
      <c r="D48" s="1" t="s">
        <v>5</v>
      </c>
      <c r="E48" s="1" t="s">
        <v>8</v>
      </c>
      <c r="F48" s="2">
        <v>2214</v>
      </c>
      <c r="G48" s="2">
        <v>278</v>
      </c>
      <c r="H48" s="3">
        <v>18</v>
      </c>
      <c r="I48" s="7">
        <f t="shared" si="18"/>
        <v>0.06139596794320734</v>
      </c>
      <c r="J48" s="7">
        <f t="shared" si="19"/>
        <v>0.0076411412236820405</v>
      </c>
      <c r="K48" s="2">
        <f t="shared" si="20"/>
        <v>1479.5327045046686</v>
      </c>
      <c r="L48" s="2">
        <f t="shared" si="21"/>
        <v>184.13779795171692</v>
      </c>
      <c r="M48" s="2">
        <v>16.699084832314885</v>
      </c>
      <c r="N48" s="2">
        <v>6.422342266002895</v>
      </c>
      <c r="O48" s="2">
        <f t="shared" si="16"/>
        <v>1496.2317893369834</v>
      </c>
      <c r="P48" s="2">
        <f t="shared" si="17"/>
        <v>190.5601402177198</v>
      </c>
      <c r="Q48" s="2">
        <f t="shared" si="22"/>
        <v>77804.05304552313</v>
      </c>
      <c r="R48" s="2">
        <f t="shared" si="23"/>
        <v>9909.12729132143</v>
      </c>
    </row>
    <row r="49" spans="1:18" s="1" customFormat="1" ht="11.25">
      <c r="A49" s="1" t="s">
        <v>2</v>
      </c>
      <c r="B49" s="1" t="s">
        <v>3</v>
      </c>
      <c r="C49" s="1" t="s">
        <v>29</v>
      </c>
      <c r="D49" s="1" t="s">
        <v>5</v>
      </c>
      <c r="E49" s="1" t="s">
        <v>17</v>
      </c>
      <c r="F49" s="2">
        <v>1719</v>
      </c>
      <c r="G49" s="2">
        <v>483</v>
      </c>
      <c r="H49" s="3">
        <v>17</v>
      </c>
      <c r="I49" s="7">
        <f t="shared" si="18"/>
        <v>0.04766922714289676</v>
      </c>
      <c r="J49" s="7">
        <f t="shared" si="19"/>
        <v>0.013275795723159805</v>
      </c>
      <c r="K49" s="2">
        <f t="shared" si="20"/>
        <v>1148.7428721967144</v>
      </c>
      <c r="L49" s="2">
        <f t="shared" si="21"/>
        <v>319.9228647866161</v>
      </c>
      <c r="M49" s="2">
        <v>13.629400120492296</v>
      </c>
      <c r="N49" s="2">
        <v>6.724570137344208</v>
      </c>
      <c r="O49" s="2">
        <f t="shared" si="16"/>
        <v>1162.3722723172068</v>
      </c>
      <c r="P49" s="2">
        <f t="shared" si="17"/>
        <v>326.6474349239603</v>
      </c>
      <c r="Q49" s="2">
        <f t="shared" si="22"/>
        <v>60443.358160494754</v>
      </c>
      <c r="R49" s="2">
        <f t="shared" si="23"/>
        <v>16985.666616045935</v>
      </c>
    </row>
    <row r="50" spans="1:18" s="1" customFormat="1" ht="11.25">
      <c r="A50" s="1" t="s">
        <v>2</v>
      </c>
      <c r="B50" s="1" t="s">
        <v>3</v>
      </c>
      <c r="C50" s="1" t="s">
        <v>29</v>
      </c>
      <c r="D50" s="1" t="s">
        <v>5</v>
      </c>
      <c r="E50" s="1" t="s">
        <v>25</v>
      </c>
      <c r="F50" s="2">
        <v>1363</v>
      </c>
      <c r="G50" s="2">
        <v>496</v>
      </c>
      <c r="H50" s="3">
        <v>16</v>
      </c>
      <c r="I50" s="7">
        <f t="shared" si="18"/>
        <v>0.03779706608247137</v>
      </c>
      <c r="J50" s="7">
        <f t="shared" si="19"/>
        <v>0.013633115276785223</v>
      </c>
      <c r="K50" s="2">
        <f t="shared" si="20"/>
        <v>910.8414978499835</v>
      </c>
      <c r="L50" s="2">
        <f t="shared" si="21"/>
        <v>328.53362512248776</v>
      </c>
      <c r="M50" s="2">
        <v>16.637691138078434</v>
      </c>
      <c r="N50" s="2">
        <v>7.404582847862161</v>
      </c>
      <c r="O50" s="2">
        <f t="shared" si="16"/>
        <v>927.479188988062</v>
      </c>
      <c r="P50" s="2">
        <f t="shared" si="17"/>
        <v>335.93820797034994</v>
      </c>
      <c r="Q50" s="2">
        <f t="shared" si="22"/>
        <v>48228.91782737922</v>
      </c>
      <c r="R50" s="2">
        <f t="shared" si="23"/>
        <v>17468.786814458195</v>
      </c>
    </row>
    <row r="51" spans="1:18" s="1" customFormat="1" ht="11.25">
      <c r="A51" s="1" t="s">
        <v>2</v>
      </c>
      <c r="B51" s="1" t="s">
        <v>3</v>
      </c>
      <c r="C51" s="1" t="s">
        <v>29</v>
      </c>
      <c r="D51" s="1" t="s">
        <v>5</v>
      </c>
      <c r="E51" s="1" t="s">
        <v>23</v>
      </c>
      <c r="F51" s="2">
        <v>659</v>
      </c>
      <c r="G51" s="2">
        <v>262</v>
      </c>
      <c r="H51" s="3">
        <v>15</v>
      </c>
      <c r="I51" s="7">
        <f t="shared" si="18"/>
        <v>0.0182745902775852</v>
      </c>
      <c r="J51" s="7">
        <f t="shared" si="19"/>
        <v>0.007201363311527678</v>
      </c>
      <c r="K51" s="2">
        <f t="shared" si="20"/>
        <v>440.3848474564483</v>
      </c>
      <c r="L51" s="2">
        <f t="shared" si="21"/>
        <v>173.53993907679796</v>
      </c>
      <c r="M51" s="2">
        <v>5.095676621625498</v>
      </c>
      <c r="N51" s="2">
        <v>7.706810719203474</v>
      </c>
      <c r="O51" s="2">
        <f t="shared" si="16"/>
        <v>445.4805240780738</v>
      </c>
      <c r="P51" s="2">
        <f t="shared" si="17"/>
        <v>181.24674979600144</v>
      </c>
      <c r="Q51" s="2">
        <f t="shared" si="22"/>
        <v>23164.987252059836</v>
      </c>
      <c r="R51" s="2">
        <f t="shared" si="23"/>
        <v>9424.830989392074</v>
      </c>
    </row>
    <row r="52" spans="1:18" s="1" customFormat="1" ht="11.25">
      <c r="A52" s="1" t="s">
        <v>2</v>
      </c>
      <c r="B52" s="1" t="s">
        <v>3</v>
      </c>
      <c r="C52" s="1" t="s">
        <v>29</v>
      </c>
      <c r="D52" s="1" t="s">
        <v>5</v>
      </c>
      <c r="E52" s="1" t="s">
        <v>11</v>
      </c>
      <c r="F52" s="2">
        <v>1794</v>
      </c>
      <c r="G52" s="2">
        <v>816</v>
      </c>
      <c r="H52" s="3">
        <v>14</v>
      </c>
      <c r="I52" s="7">
        <f t="shared" si="18"/>
        <v>0.04974903635506503</v>
      </c>
      <c r="J52" s="7">
        <f t="shared" si="19"/>
        <v>0.022428673519872464</v>
      </c>
      <c r="K52" s="2">
        <f t="shared" si="20"/>
        <v>1198.8625437585256</v>
      </c>
      <c r="L52" s="2">
        <f t="shared" si="21"/>
        <v>540.4908026208669</v>
      </c>
      <c r="M52" s="2">
        <v>9.57741630088648</v>
      </c>
      <c r="N52" s="2">
        <v>21.760406736574513</v>
      </c>
      <c r="O52" s="2">
        <f t="shared" si="16"/>
        <v>1208.439960059412</v>
      </c>
      <c r="P52" s="2">
        <f t="shared" si="17"/>
        <v>562.2512093574414</v>
      </c>
      <c r="Q52" s="2">
        <f t="shared" si="22"/>
        <v>62838.87792308942</v>
      </c>
      <c r="R52" s="2">
        <f t="shared" si="23"/>
        <v>29237.062886586955</v>
      </c>
    </row>
    <row r="53" spans="1:18" s="1" customFormat="1" ht="11.25">
      <c r="A53" s="1" t="s">
        <v>2</v>
      </c>
      <c r="B53" s="1" t="s">
        <v>3</v>
      </c>
      <c r="C53" s="1" t="s">
        <v>29</v>
      </c>
      <c r="D53" s="1" t="s">
        <v>5</v>
      </c>
      <c r="E53" s="1" t="s">
        <v>9</v>
      </c>
      <c r="F53" s="2">
        <v>1543</v>
      </c>
      <c r="G53" s="2">
        <v>610</v>
      </c>
      <c r="H53" s="3">
        <v>13</v>
      </c>
      <c r="I53" s="7">
        <f t="shared" si="18"/>
        <v>0.042788608191675216</v>
      </c>
      <c r="J53" s="7">
        <f t="shared" si="19"/>
        <v>0.016766532900885055</v>
      </c>
      <c r="K53" s="2">
        <f t="shared" si="20"/>
        <v>1031.1287095983305</v>
      </c>
      <c r="L53" s="2">
        <f t="shared" si="21"/>
        <v>404.0433696062854</v>
      </c>
      <c r="M53" s="2">
        <v>14.243337062856815</v>
      </c>
      <c r="N53" s="2">
        <v>3.551177488260424</v>
      </c>
      <c r="O53" s="2">
        <f t="shared" si="16"/>
        <v>1045.3720466611874</v>
      </c>
      <c r="P53" s="2">
        <f t="shared" si="17"/>
        <v>407.5945470945458</v>
      </c>
      <c r="Q53" s="2">
        <f t="shared" si="22"/>
        <v>54359.346426381744</v>
      </c>
      <c r="R53" s="2">
        <f t="shared" si="23"/>
        <v>21194.91644891638</v>
      </c>
    </row>
    <row r="54" spans="1:18" s="1" customFormat="1" ht="11.25">
      <c r="A54" s="1" t="s">
        <v>2</v>
      </c>
      <c r="B54" s="1" t="s">
        <v>3</v>
      </c>
      <c r="C54" s="1" t="s">
        <v>29</v>
      </c>
      <c r="D54" s="1" t="s">
        <v>5</v>
      </c>
      <c r="E54" s="1" t="s">
        <v>10</v>
      </c>
      <c r="F54" s="2">
        <v>2680</v>
      </c>
      <c r="G54" s="2">
        <v>1238</v>
      </c>
      <c r="H54" s="3">
        <v>12</v>
      </c>
      <c r="I54" s="7">
        <f t="shared" si="18"/>
        <v>0.0743185158481462</v>
      </c>
      <c r="J54" s="7">
        <f t="shared" si="19"/>
        <v>0.03402781595294376</v>
      </c>
      <c r="K54" s="2">
        <f t="shared" si="20"/>
        <v>1790.9429304753894</v>
      </c>
      <c r="L54" s="2">
        <f t="shared" si="21"/>
        <v>820.0093304468545</v>
      </c>
      <c r="M54" s="2">
        <v>13.936368591674556</v>
      </c>
      <c r="N54" s="2">
        <v>9.89796278642799</v>
      </c>
      <c r="O54" s="2">
        <f t="shared" si="16"/>
        <v>1804.879299067064</v>
      </c>
      <c r="P54" s="2">
        <f t="shared" si="17"/>
        <v>829.9072932332825</v>
      </c>
      <c r="Q54" s="2">
        <f t="shared" si="22"/>
        <v>93853.72355148733</v>
      </c>
      <c r="R54" s="2">
        <f t="shared" si="23"/>
        <v>43155.17924813069</v>
      </c>
    </row>
    <row r="55" spans="1:18" s="1" customFormat="1" ht="11.25">
      <c r="A55" s="1" t="s">
        <v>2</v>
      </c>
      <c r="B55" s="1" t="s">
        <v>3</v>
      </c>
      <c r="C55" s="1" t="s">
        <v>29</v>
      </c>
      <c r="D55" s="1" t="s">
        <v>5</v>
      </c>
      <c r="E55" s="1" t="s">
        <v>15</v>
      </c>
      <c r="F55" s="2">
        <v>5698</v>
      </c>
      <c r="G55" s="2">
        <v>3362</v>
      </c>
      <c r="H55" s="3">
        <v>11</v>
      </c>
      <c r="I55" s="7">
        <f t="shared" si="18"/>
        <v>0.1580100385457974</v>
      </c>
      <c r="J55" s="7">
        <f t="shared" si="19"/>
        <v>0.09240833379143533</v>
      </c>
      <c r="K55" s="2">
        <f t="shared" si="20"/>
        <v>3807.758514122675</v>
      </c>
      <c r="L55" s="2">
        <f t="shared" si="21"/>
        <v>2226.8750960923467</v>
      </c>
      <c r="M55" s="2">
        <v>40.39705080758527</v>
      </c>
      <c r="N55" s="2">
        <v>26.52049571020019</v>
      </c>
      <c r="O55" s="2">
        <f t="shared" si="16"/>
        <v>3848.1555649302604</v>
      </c>
      <c r="P55" s="2">
        <f t="shared" si="17"/>
        <v>2253.3955918025467</v>
      </c>
      <c r="Q55" s="2">
        <f t="shared" si="22"/>
        <v>200104.08937637354</v>
      </c>
      <c r="R55" s="2">
        <f t="shared" si="23"/>
        <v>117176.57077373243</v>
      </c>
    </row>
    <row r="56" spans="1:18" s="1" customFormat="1" ht="11.25">
      <c r="A56" s="1" t="s">
        <v>2</v>
      </c>
      <c r="B56" s="1" t="s">
        <v>3</v>
      </c>
      <c r="C56" s="1" t="s">
        <v>29</v>
      </c>
      <c r="D56" s="1" t="s">
        <v>5</v>
      </c>
      <c r="E56" s="1" t="s">
        <v>6</v>
      </c>
      <c r="F56" s="2">
        <v>1797</v>
      </c>
      <c r="G56" s="2">
        <v>1205</v>
      </c>
      <c r="H56" s="3">
        <v>10</v>
      </c>
      <c r="I56" s="7">
        <f t="shared" si="18"/>
        <v>0.04983222872355176</v>
      </c>
      <c r="J56" s="7">
        <f t="shared" si="19"/>
        <v>0.033120774009125394</v>
      </c>
      <c r="K56" s="2">
        <f t="shared" si="20"/>
        <v>1200.867330620998</v>
      </c>
      <c r="L56" s="2">
        <f t="shared" si="21"/>
        <v>798.1512465173342</v>
      </c>
      <c r="M56" s="2">
        <v>10.007172160541641</v>
      </c>
      <c r="N56" s="2">
        <v>16.0936341489249</v>
      </c>
      <c r="O56" s="2">
        <f t="shared" si="16"/>
        <v>1210.8745027815396</v>
      </c>
      <c r="P56" s="2">
        <f t="shared" si="17"/>
        <v>814.2448806662592</v>
      </c>
      <c r="Q56" s="2">
        <f t="shared" si="22"/>
        <v>62965.47414464006</v>
      </c>
      <c r="R56" s="2">
        <f t="shared" si="23"/>
        <v>42340.73379464548</v>
      </c>
    </row>
    <row r="57" spans="1:18" s="1" customFormat="1" ht="11.25">
      <c r="A57" s="1" t="s">
        <v>2</v>
      </c>
      <c r="B57" s="1" t="s">
        <v>3</v>
      </c>
      <c r="C57" s="1" t="s">
        <v>29</v>
      </c>
      <c r="D57" s="1" t="s">
        <v>5</v>
      </c>
      <c r="E57" s="1" t="s">
        <v>12</v>
      </c>
      <c r="F57" s="2">
        <v>1656</v>
      </c>
      <c r="G57" s="2">
        <v>995</v>
      </c>
      <c r="H57" s="3">
        <v>9</v>
      </c>
      <c r="I57" s="7">
        <f t="shared" si="18"/>
        <v>0.045922187404675414</v>
      </c>
      <c r="J57" s="7">
        <f t="shared" si="19"/>
        <v>0.02734868891209939</v>
      </c>
      <c r="K57" s="2">
        <f t="shared" si="20"/>
        <v>1106.642348084793</v>
      </c>
      <c r="L57" s="2">
        <f t="shared" si="21"/>
        <v>659.0543487840227</v>
      </c>
      <c r="M57" s="2">
        <v>9.147660441231316</v>
      </c>
      <c r="N57" s="2">
        <v>6.271228330332239</v>
      </c>
      <c r="O57" s="2">
        <f t="shared" si="16"/>
        <v>1115.7900085260242</v>
      </c>
      <c r="P57" s="2">
        <f t="shared" si="17"/>
        <v>665.325577114355</v>
      </c>
      <c r="Q57" s="2">
        <f t="shared" si="22"/>
        <v>58021.080443353254</v>
      </c>
      <c r="R57" s="2">
        <f t="shared" si="23"/>
        <v>34596.93000994646</v>
      </c>
    </row>
    <row r="58" spans="1:18" s="1" customFormat="1" ht="11.25">
      <c r="A58" s="1" t="s">
        <v>2</v>
      </c>
      <c r="B58" s="1" t="s">
        <v>3</v>
      </c>
      <c r="C58" s="1" t="s">
        <v>29</v>
      </c>
      <c r="D58" s="1" t="s">
        <v>5</v>
      </c>
      <c r="E58" s="1" t="s">
        <v>13</v>
      </c>
      <c r="F58" s="2">
        <v>2846</v>
      </c>
      <c r="G58" s="2">
        <v>2378</v>
      </c>
      <c r="H58" s="3">
        <v>8</v>
      </c>
      <c r="I58" s="7">
        <f t="shared" si="18"/>
        <v>0.07892182690441196</v>
      </c>
      <c r="J58" s="7">
        <f t="shared" si="19"/>
        <v>0.06536199219394206</v>
      </c>
      <c r="K58" s="2">
        <f t="shared" si="20"/>
        <v>1901.8744701988649</v>
      </c>
      <c r="L58" s="2">
        <f t="shared" si="21"/>
        <v>1575.1067752848305</v>
      </c>
      <c r="M58" s="2">
        <v>16.023754195713916</v>
      </c>
      <c r="N58" s="2">
        <v>13.373583306853089</v>
      </c>
      <c r="O58" s="2">
        <f t="shared" si="16"/>
        <v>1917.8982243945788</v>
      </c>
      <c r="P58" s="2">
        <f t="shared" si="17"/>
        <v>1588.4803585916836</v>
      </c>
      <c r="Q58" s="2">
        <f t="shared" si="22"/>
        <v>99730.7076685181</v>
      </c>
      <c r="R58" s="2">
        <f t="shared" si="23"/>
        <v>82600.97864676754</v>
      </c>
    </row>
    <row r="59" spans="1:18" s="1" customFormat="1" ht="11.25">
      <c r="A59" s="1" t="s">
        <v>2</v>
      </c>
      <c r="B59" s="1" t="s">
        <v>3</v>
      </c>
      <c r="C59" s="1" t="s">
        <v>29</v>
      </c>
      <c r="D59" s="1" t="s">
        <v>5</v>
      </c>
      <c r="E59" s="1" t="s">
        <v>20</v>
      </c>
      <c r="F59" s="2">
        <v>1075</v>
      </c>
      <c r="G59" s="2">
        <v>956</v>
      </c>
      <c r="H59" s="3">
        <v>7</v>
      </c>
      <c r="I59" s="7">
        <f t="shared" si="18"/>
        <v>0.02981059870774521</v>
      </c>
      <c r="J59" s="7">
        <f t="shared" si="19"/>
        <v>0.02627673025122313</v>
      </c>
      <c r="K59" s="2">
        <f t="shared" si="20"/>
        <v>718.3819590526282</v>
      </c>
      <c r="L59" s="2">
        <f t="shared" si="21"/>
        <v>633.2220677764078</v>
      </c>
      <c r="M59" s="2">
        <v>5.218464010098402</v>
      </c>
      <c r="N59" s="2">
        <v>6.271228330332239</v>
      </c>
      <c r="O59" s="2">
        <f t="shared" si="16"/>
        <v>723.6004230627266</v>
      </c>
      <c r="P59" s="2">
        <f t="shared" si="17"/>
        <v>639.4932961067401</v>
      </c>
      <c r="Q59" s="2">
        <f t="shared" si="22"/>
        <v>37627.22199926178</v>
      </c>
      <c r="R59" s="2">
        <f t="shared" si="23"/>
        <v>33253.651397550486</v>
      </c>
    </row>
    <row r="60" spans="1:18" s="1" customFormat="1" ht="11.25">
      <c r="A60" s="1" t="s">
        <v>2</v>
      </c>
      <c r="B60" s="1" t="s">
        <v>3</v>
      </c>
      <c r="C60" s="1" t="s">
        <v>29</v>
      </c>
      <c r="D60" s="1" t="s">
        <v>5</v>
      </c>
      <c r="E60" s="1" t="s">
        <v>22</v>
      </c>
      <c r="F60" s="2">
        <v>1602</v>
      </c>
      <c r="G60" s="2">
        <v>1893</v>
      </c>
      <c r="H60" s="3">
        <v>6</v>
      </c>
      <c r="I60" s="7">
        <f t="shared" si="18"/>
        <v>0.044424724771914254</v>
      </c>
      <c r="J60" s="7">
        <f t="shared" si="19"/>
        <v>0.05203122423176296</v>
      </c>
      <c r="K60" s="2">
        <f t="shared" si="20"/>
        <v>1070.5561845602888</v>
      </c>
      <c r="L60" s="2">
        <f t="shared" si="21"/>
        <v>1253.8591781388493</v>
      </c>
      <c r="M60" s="2">
        <v>7.0602748371919555</v>
      </c>
      <c r="N60" s="2">
        <v>23.195989125445752</v>
      </c>
      <c r="O60" s="2">
        <f t="shared" si="16"/>
        <v>1077.6164593974806</v>
      </c>
      <c r="P60" s="2">
        <f t="shared" si="17"/>
        <v>1277.055167264295</v>
      </c>
      <c r="Q60" s="2">
        <f t="shared" si="22"/>
        <v>56036.05588866899</v>
      </c>
      <c r="R60" s="2">
        <f t="shared" si="23"/>
        <v>66406.86869774334</v>
      </c>
    </row>
    <row r="61" spans="1:18" s="1" customFormat="1" ht="11.25">
      <c r="A61" s="1" t="s">
        <v>2</v>
      </c>
      <c r="B61" s="1" t="s">
        <v>3</v>
      </c>
      <c r="C61" s="1" t="s">
        <v>29</v>
      </c>
      <c r="D61" s="1" t="s">
        <v>5</v>
      </c>
      <c r="E61" s="1" t="s">
        <v>24</v>
      </c>
      <c r="F61" s="2">
        <v>609</v>
      </c>
      <c r="G61" s="2">
        <v>623</v>
      </c>
      <c r="H61" s="3">
        <v>5</v>
      </c>
      <c r="I61" s="7">
        <f t="shared" si="18"/>
        <v>0.016888050802806354</v>
      </c>
      <c r="J61" s="7">
        <f t="shared" si="19"/>
        <v>0.017123852454510473</v>
      </c>
      <c r="K61" s="2">
        <f t="shared" si="20"/>
        <v>406.9717330819075</v>
      </c>
      <c r="L61" s="2">
        <f t="shared" si="21"/>
        <v>412.654129942157</v>
      </c>
      <c r="M61" s="2">
        <v>4.051983819605818</v>
      </c>
      <c r="N61" s="2">
        <v>2.568936906401158</v>
      </c>
      <c r="O61" s="2">
        <f t="shared" si="16"/>
        <v>411.0237169015133</v>
      </c>
      <c r="P61" s="2">
        <f t="shared" si="17"/>
        <v>415.2230668485582</v>
      </c>
      <c r="Q61" s="2">
        <f t="shared" si="22"/>
        <v>21373.23327887869</v>
      </c>
      <c r="R61" s="2">
        <f t="shared" si="23"/>
        <v>21591.599476125026</v>
      </c>
    </row>
    <row r="62" spans="1:18" s="1" customFormat="1" ht="11.25">
      <c r="A62" s="1" t="s">
        <v>2</v>
      </c>
      <c r="B62" s="1" t="s">
        <v>3</v>
      </c>
      <c r="C62" s="1" t="s">
        <v>29</v>
      </c>
      <c r="D62" s="1" t="s">
        <v>5</v>
      </c>
      <c r="E62" s="1" t="s">
        <v>19</v>
      </c>
      <c r="F62" s="2">
        <v>940</v>
      </c>
      <c r="G62" s="2">
        <v>1469</v>
      </c>
      <c r="H62" s="3">
        <v>4</v>
      </c>
      <c r="I62" s="7">
        <f t="shared" si="18"/>
        <v>0.026066942125842322</v>
      </c>
      <c r="J62" s="7">
        <f t="shared" si="19"/>
        <v>0.040377109559672365</v>
      </c>
      <c r="K62" s="2">
        <f t="shared" si="20"/>
        <v>628.1665502413679</v>
      </c>
      <c r="L62" s="2">
        <f t="shared" si="21"/>
        <v>973.015917953497</v>
      </c>
      <c r="M62" s="2">
        <v>5.218464010098402</v>
      </c>
      <c r="N62" s="2">
        <v>7.480139815697489</v>
      </c>
      <c r="O62" s="2">
        <f t="shared" si="16"/>
        <v>633.3850142514663</v>
      </c>
      <c r="P62" s="2">
        <f t="shared" si="17"/>
        <v>980.4960577691945</v>
      </c>
      <c r="Q62" s="2">
        <f t="shared" si="22"/>
        <v>32936.020741076245</v>
      </c>
      <c r="R62" s="2">
        <f t="shared" si="23"/>
        <v>50985.795003998115</v>
      </c>
    </row>
    <row r="63" spans="1:18" s="1" customFormat="1" ht="11.25">
      <c r="A63" s="1" t="s">
        <v>2</v>
      </c>
      <c r="B63" s="1" t="s">
        <v>3</v>
      </c>
      <c r="C63" s="1" t="s">
        <v>29</v>
      </c>
      <c r="D63" s="1" t="s">
        <v>5</v>
      </c>
      <c r="E63" s="1" t="s">
        <v>14</v>
      </c>
      <c r="F63" s="2">
        <v>1071</v>
      </c>
      <c r="G63" s="2">
        <v>2495</v>
      </c>
      <c r="H63" s="3">
        <v>3</v>
      </c>
      <c r="I63" s="7">
        <f t="shared" si="18"/>
        <v>0.0296996755497629</v>
      </c>
      <c r="J63" s="7">
        <f t="shared" si="19"/>
        <v>0.06857786817657083</v>
      </c>
      <c r="K63" s="2">
        <f t="shared" si="20"/>
        <v>715.7089099026649</v>
      </c>
      <c r="L63" s="2">
        <f t="shared" si="21"/>
        <v>1652.603618307675</v>
      </c>
      <c r="M63" s="2">
        <v>3.4380468772413004</v>
      </c>
      <c r="N63" s="2">
        <v>14.129152985206368</v>
      </c>
      <c r="O63" s="2">
        <f t="shared" si="16"/>
        <v>719.1469567799062</v>
      </c>
      <c r="P63" s="2">
        <f t="shared" si="17"/>
        <v>1666.7327712928816</v>
      </c>
      <c r="Q63" s="2">
        <f t="shared" si="22"/>
        <v>37395.64175255512</v>
      </c>
      <c r="R63" s="2">
        <f t="shared" si="23"/>
        <v>86670.10410722984</v>
      </c>
    </row>
    <row r="64" spans="1:18" s="1" customFormat="1" ht="11.25">
      <c r="A64" s="1" t="s">
        <v>2</v>
      </c>
      <c r="B64" s="1" t="s">
        <v>3</v>
      </c>
      <c r="C64" s="1" t="s">
        <v>29</v>
      </c>
      <c r="D64" s="1" t="s">
        <v>5</v>
      </c>
      <c r="E64" s="1" t="s">
        <v>18</v>
      </c>
      <c r="F64" s="2">
        <v>1240</v>
      </c>
      <c r="G64" s="2">
        <v>1967</v>
      </c>
      <c r="H64" s="3">
        <v>2</v>
      </c>
      <c r="I64" s="7">
        <f t="shared" si="18"/>
        <v>0.0343861789745154</v>
      </c>
      <c r="J64" s="7">
        <f t="shared" si="19"/>
        <v>0.054065197075476884</v>
      </c>
      <c r="K64" s="2">
        <f t="shared" si="20"/>
        <v>828.6452364886129</v>
      </c>
      <c r="L64" s="2">
        <f t="shared" si="21"/>
        <v>1302.8742754353495</v>
      </c>
      <c r="M64" s="2">
        <v>2.7627162406403305</v>
      </c>
      <c r="N64" s="2">
        <v>7.253468912191504</v>
      </c>
      <c r="O64" s="2">
        <f t="shared" si="16"/>
        <v>831.4079527292532</v>
      </c>
      <c r="P64" s="2">
        <f t="shared" si="17"/>
        <v>1310.127744347541</v>
      </c>
      <c r="Q64" s="2">
        <f t="shared" si="22"/>
        <v>43233.21354192117</v>
      </c>
      <c r="R64" s="2">
        <f t="shared" si="23"/>
        <v>68126.64270607213</v>
      </c>
    </row>
    <row r="65" spans="1:18" s="1" customFormat="1" ht="11.25">
      <c r="A65" s="1" t="s">
        <v>2</v>
      </c>
      <c r="B65" s="1" t="s">
        <v>3</v>
      </c>
      <c r="C65" s="1" t="s">
        <v>29</v>
      </c>
      <c r="D65" s="1" t="s">
        <v>5</v>
      </c>
      <c r="E65" s="1" t="s">
        <v>7</v>
      </c>
      <c r="F65" s="2">
        <v>0</v>
      </c>
      <c r="G65" s="2">
        <v>14578</v>
      </c>
      <c r="H65" s="3">
        <v>1</v>
      </c>
      <c r="I65" s="7">
        <f t="shared" si="18"/>
        <v>0</v>
      </c>
      <c r="J65" s="7">
        <f t="shared" si="19"/>
        <v>0.40069265021164313</v>
      </c>
      <c r="K65" s="2">
        <f t="shared" si="20"/>
        <v>0</v>
      </c>
      <c r="L65" s="2">
        <f t="shared" si="21"/>
        <v>9655.974167410537</v>
      </c>
      <c r="M65" s="2">
        <v>0</v>
      </c>
      <c r="N65" s="2">
        <v>47.90311760759806</v>
      </c>
      <c r="O65" s="2">
        <f t="shared" si="16"/>
        <v>0</v>
      </c>
      <c r="P65" s="2">
        <f t="shared" si="17"/>
        <v>9703.877285018136</v>
      </c>
      <c r="Q65" s="2">
        <f t="shared" si="22"/>
        <v>0</v>
      </c>
      <c r="R65" s="2">
        <f t="shared" si="23"/>
        <v>504601.61882094305</v>
      </c>
    </row>
    <row r="66" spans="6:18" s="1" customFormat="1" ht="11.25">
      <c r="F66" s="5">
        <f>SUM(F46:F65)</f>
        <v>36061</v>
      </c>
      <c r="G66" s="5">
        <f>SUM(G46:G65)</f>
        <v>36382</v>
      </c>
      <c r="H66" s="4"/>
      <c r="I66" s="7"/>
      <c r="J66" s="7"/>
      <c r="K66" s="9">
        <v>24098.20634920635</v>
      </c>
      <c r="L66" s="9">
        <f>K66</f>
        <v>24098.20634920635</v>
      </c>
      <c r="M66" s="2"/>
      <c r="N66" s="2"/>
      <c r="Q66" s="2"/>
      <c r="R66" s="2"/>
    </row>
    <row r="67" spans="1:18" s="1" customFormat="1" ht="11.25">
      <c r="A67" s="1" t="s">
        <v>2</v>
      </c>
      <c r="B67" s="1" t="s">
        <v>3</v>
      </c>
      <c r="C67" s="1" t="s">
        <v>29</v>
      </c>
      <c r="D67" s="1" t="s">
        <v>26</v>
      </c>
      <c r="E67" s="1" t="s">
        <v>7</v>
      </c>
      <c r="F67" s="2">
        <v>14226</v>
      </c>
      <c r="G67" s="2">
        <v>0</v>
      </c>
      <c r="H67" s="3">
        <v>1</v>
      </c>
      <c r="I67" s="7">
        <f>F67/F$88</f>
        <v>0.3770274568005937</v>
      </c>
      <c r="J67" s="7">
        <f>G67/G$88</f>
        <v>0</v>
      </c>
      <c r="K67" s="2">
        <f>I67*K$88</f>
        <v>9156.737930267678</v>
      </c>
      <c r="L67" s="2">
        <f>J67*L$88</f>
        <v>0</v>
      </c>
      <c r="M67" s="2">
        <v>941.1066982809722</v>
      </c>
      <c r="N67" s="2">
        <v>0</v>
      </c>
      <c r="O67" s="2">
        <f aca="true" t="shared" si="24" ref="O67:O87">K67+M67</f>
        <v>10097.84462854865</v>
      </c>
      <c r="P67" s="2">
        <f aca="true" t="shared" si="25" ref="P67:P87">L67+N67</f>
        <v>0</v>
      </c>
      <c r="Q67" s="2">
        <f t="shared" si="22"/>
        <v>525087.9206845298</v>
      </c>
      <c r="R67" s="2">
        <f t="shared" si="23"/>
        <v>0</v>
      </c>
    </row>
    <row r="68" spans="1:18" s="1" customFormat="1" ht="11.25">
      <c r="A68" s="1" t="s">
        <v>2</v>
      </c>
      <c r="B68" s="1" t="s">
        <v>3</v>
      </c>
      <c r="C68" s="1" t="s">
        <v>29</v>
      </c>
      <c r="D68" s="1" t="s">
        <v>26</v>
      </c>
      <c r="E68" s="1" t="s">
        <v>18</v>
      </c>
      <c r="F68" s="2">
        <v>1846</v>
      </c>
      <c r="G68" s="2">
        <v>1009</v>
      </c>
      <c r="H68" s="3">
        <v>2</v>
      </c>
      <c r="I68" s="7">
        <f aca="true" t="shared" si="26" ref="I68:I87">F68/F$88</f>
        <v>0.048923990247005195</v>
      </c>
      <c r="J68" s="7">
        <f aca="true" t="shared" si="27" ref="J68:J87">G68/G$88</f>
        <v>0.027077798352252904</v>
      </c>
      <c r="K68" s="2">
        <f aca="true" t="shared" si="28" ref="K68:K87">I68*K$88</f>
        <v>1188.2003528239934</v>
      </c>
      <c r="L68" s="2">
        <f aca="true" t="shared" si="29" ref="L68:L87">J68*L$88</f>
        <v>657.629301972427</v>
      </c>
      <c r="M68" s="2">
        <v>164.7988629627634</v>
      </c>
      <c r="N68" s="2">
        <v>79.12445373361201</v>
      </c>
      <c r="O68" s="2">
        <f t="shared" si="24"/>
        <v>1352.9992157867568</v>
      </c>
      <c r="P68" s="2">
        <f t="shared" si="25"/>
        <v>736.753755706039</v>
      </c>
      <c r="Q68" s="2">
        <f t="shared" si="22"/>
        <v>70355.95922091136</v>
      </c>
      <c r="R68" s="2">
        <f t="shared" si="23"/>
        <v>38311.195296714024</v>
      </c>
    </row>
    <row r="69" spans="1:18" s="1" customFormat="1" ht="11.25">
      <c r="A69" s="1" t="s">
        <v>2</v>
      </c>
      <c r="B69" s="1" t="s">
        <v>3</v>
      </c>
      <c r="C69" s="1" t="s">
        <v>29</v>
      </c>
      <c r="D69" s="1" t="s">
        <v>26</v>
      </c>
      <c r="E69" s="1" t="s">
        <v>14</v>
      </c>
      <c r="F69" s="2">
        <v>2420</v>
      </c>
      <c r="G69" s="2">
        <v>703</v>
      </c>
      <c r="H69" s="3">
        <v>3</v>
      </c>
      <c r="I69" s="7">
        <f t="shared" si="26"/>
        <v>0.06413654192727658</v>
      </c>
      <c r="J69" s="7">
        <f t="shared" si="27"/>
        <v>0.01886589914929018</v>
      </c>
      <c r="K69" s="2">
        <f t="shared" si="28"/>
        <v>1557.6624343629817</v>
      </c>
      <c r="L69" s="2">
        <f t="shared" si="29"/>
        <v>458.1896920580933</v>
      </c>
      <c r="M69" s="2">
        <v>236.32858220617555</v>
      </c>
      <c r="N69" s="2">
        <v>60.04980863711626</v>
      </c>
      <c r="O69" s="2">
        <f t="shared" si="24"/>
        <v>1793.9910165691572</v>
      </c>
      <c r="P69" s="2">
        <f t="shared" si="25"/>
        <v>518.2395006952096</v>
      </c>
      <c r="Q69" s="2">
        <f t="shared" si="22"/>
        <v>93287.53286159618</v>
      </c>
      <c r="R69" s="2">
        <f t="shared" si="23"/>
        <v>26948.4540361509</v>
      </c>
    </row>
    <row r="70" spans="1:18" s="1" customFormat="1" ht="11.25">
      <c r="A70" s="1" t="s">
        <v>2</v>
      </c>
      <c r="B70" s="1" t="s">
        <v>3</v>
      </c>
      <c r="C70" s="1" t="s">
        <v>29</v>
      </c>
      <c r="D70" s="1" t="s">
        <v>26</v>
      </c>
      <c r="E70" s="1" t="s">
        <v>19</v>
      </c>
      <c r="F70" s="2">
        <v>1302</v>
      </c>
      <c r="G70" s="2">
        <v>877</v>
      </c>
      <c r="H70" s="3">
        <v>4</v>
      </c>
      <c r="I70" s="7">
        <f t="shared" si="26"/>
        <v>0.03450651966500583</v>
      </c>
      <c r="J70" s="7">
        <f t="shared" si="27"/>
        <v>0.02353541046077879</v>
      </c>
      <c r="K70" s="2">
        <f t="shared" si="28"/>
        <v>838.0481361738025</v>
      </c>
      <c r="L70" s="2">
        <f t="shared" si="29"/>
        <v>571.5965290682046</v>
      </c>
      <c r="M70" s="2">
        <v>168.30522174920515</v>
      </c>
      <c r="N70" s="2">
        <v>73.47270703835402</v>
      </c>
      <c r="O70" s="2">
        <f t="shared" si="24"/>
        <v>1006.3533579230077</v>
      </c>
      <c r="P70" s="2">
        <f t="shared" si="25"/>
        <v>645.0692361065586</v>
      </c>
      <c r="Q70" s="2">
        <f t="shared" si="22"/>
        <v>52330.3746119964</v>
      </c>
      <c r="R70" s="2">
        <f t="shared" si="23"/>
        <v>33543.600277541045</v>
      </c>
    </row>
    <row r="71" spans="1:18" s="1" customFormat="1" ht="11.25">
      <c r="A71" s="1" t="s">
        <v>2</v>
      </c>
      <c r="B71" s="1" t="s">
        <v>3</v>
      </c>
      <c r="C71" s="1" t="s">
        <v>29</v>
      </c>
      <c r="D71" s="1" t="s">
        <v>26</v>
      </c>
      <c r="E71" s="1" t="s">
        <v>24</v>
      </c>
      <c r="F71" s="2">
        <v>623</v>
      </c>
      <c r="G71" s="2">
        <v>543</v>
      </c>
      <c r="H71" s="3">
        <v>5</v>
      </c>
      <c r="I71" s="7">
        <f t="shared" si="26"/>
        <v>0.01651118414078236</v>
      </c>
      <c r="J71" s="7">
        <f t="shared" si="27"/>
        <v>0.01457209564447307</v>
      </c>
      <c r="K71" s="2">
        <f t="shared" si="28"/>
        <v>401.0015275240238</v>
      </c>
      <c r="L71" s="2">
        <f t="shared" si="29"/>
        <v>353.90754308327837</v>
      </c>
      <c r="M71" s="2">
        <v>86.957697903756</v>
      </c>
      <c r="N71" s="2">
        <v>49.45278358350751</v>
      </c>
      <c r="O71" s="2">
        <f t="shared" si="24"/>
        <v>487.9592254277798</v>
      </c>
      <c r="P71" s="2">
        <f t="shared" si="25"/>
        <v>403.3603266667859</v>
      </c>
      <c r="Q71" s="2">
        <f t="shared" si="22"/>
        <v>25373.87972224455</v>
      </c>
      <c r="R71" s="2">
        <f t="shared" si="23"/>
        <v>20974.736986672866</v>
      </c>
    </row>
    <row r="72" spans="1:18" s="1" customFormat="1" ht="11.25">
      <c r="A72" s="1" t="s">
        <v>2</v>
      </c>
      <c r="B72" s="1" t="s">
        <v>3</v>
      </c>
      <c r="C72" s="1" t="s">
        <v>29</v>
      </c>
      <c r="D72" s="1" t="s">
        <v>26</v>
      </c>
      <c r="E72" s="1" t="s">
        <v>22</v>
      </c>
      <c r="F72" s="2">
        <v>1656</v>
      </c>
      <c r="G72" s="2">
        <v>1719</v>
      </c>
      <c r="H72" s="3">
        <v>6</v>
      </c>
      <c r="I72" s="7">
        <f t="shared" si="26"/>
        <v>0.04388847662461571</v>
      </c>
      <c r="J72" s="7">
        <f t="shared" si="27"/>
        <v>0.04613155140487883</v>
      </c>
      <c r="K72" s="2">
        <f t="shared" si="28"/>
        <v>1065.9045418616106</v>
      </c>
      <c r="L72" s="2">
        <f t="shared" si="29"/>
        <v>1120.3813380481683</v>
      </c>
      <c r="M72" s="2">
        <v>175.3179393220887</v>
      </c>
      <c r="N72" s="2">
        <v>113.74140224206727</v>
      </c>
      <c r="O72" s="2">
        <f t="shared" si="24"/>
        <v>1241.2224811836993</v>
      </c>
      <c r="P72" s="2">
        <f t="shared" si="25"/>
        <v>1234.1227402902357</v>
      </c>
      <c r="Q72" s="2">
        <f t="shared" si="22"/>
        <v>64543.569021552365</v>
      </c>
      <c r="R72" s="2">
        <f t="shared" si="23"/>
        <v>64174.38249509226</v>
      </c>
    </row>
    <row r="73" spans="1:18" s="1" customFormat="1" ht="11.25">
      <c r="A73" s="1" t="s">
        <v>2</v>
      </c>
      <c r="B73" s="1" t="s">
        <v>3</v>
      </c>
      <c r="C73" s="1" t="s">
        <v>29</v>
      </c>
      <c r="D73" s="1" t="s">
        <v>26</v>
      </c>
      <c r="E73" s="1" t="s">
        <v>20</v>
      </c>
      <c r="F73" s="2">
        <v>1040</v>
      </c>
      <c r="G73" s="2">
        <v>1042</v>
      </c>
      <c r="H73" s="3">
        <v>7</v>
      </c>
      <c r="I73" s="7">
        <f t="shared" si="26"/>
        <v>0.02756281140676349</v>
      </c>
      <c r="J73" s="7">
        <f t="shared" si="27"/>
        <v>0.027963395325121435</v>
      </c>
      <c r="K73" s="2">
        <f t="shared" si="28"/>
        <v>669.4086494783062</v>
      </c>
      <c r="L73" s="2">
        <f t="shared" si="29"/>
        <v>679.1374951984826</v>
      </c>
      <c r="M73" s="2">
        <v>132.54036212749907</v>
      </c>
      <c r="N73" s="2">
        <v>108.08965554680927</v>
      </c>
      <c r="O73" s="2">
        <f t="shared" si="24"/>
        <v>801.9490116058053</v>
      </c>
      <c r="P73" s="2">
        <f t="shared" si="25"/>
        <v>787.2271507452919</v>
      </c>
      <c r="Q73" s="2">
        <f t="shared" si="22"/>
        <v>41701.34860350187</v>
      </c>
      <c r="R73" s="2">
        <f t="shared" si="23"/>
        <v>40935.81183875517</v>
      </c>
    </row>
    <row r="74" spans="1:18" s="1" customFormat="1" ht="11.25">
      <c r="A74" s="1" t="s">
        <v>2</v>
      </c>
      <c r="B74" s="1" t="s">
        <v>3</v>
      </c>
      <c r="C74" s="1" t="s">
        <v>29</v>
      </c>
      <c r="D74" s="1" t="s">
        <v>26</v>
      </c>
      <c r="E74" s="1" t="s">
        <v>13</v>
      </c>
      <c r="F74" s="2">
        <v>2336</v>
      </c>
      <c r="G74" s="2">
        <v>2903</v>
      </c>
      <c r="H74" s="3">
        <v>8</v>
      </c>
      <c r="I74" s="7">
        <f t="shared" si="26"/>
        <v>0.061910314852114914</v>
      </c>
      <c r="J74" s="7">
        <f t="shared" si="27"/>
        <v>0.07790569734052545</v>
      </c>
      <c r="K74" s="2">
        <f t="shared" si="28"/>
        <v>1503.5948126743492</v>
      </c>
      <c r="L74" s="2">
        <f t="shared" si="29"/>
        <v>1892.0692404617994</v>
      </c>
      <c r="M74" s="2">
        <v>205.47262488548796</v>
      </c>
      <c r="N74" s="2">
        <v>274.8161830569203</v>
      </c>
      <c r="O74" s="2">
        <f t="shared" si="24"/>
        <v>1709.0674375598371</v>
      </c>
      <c r="P74" s="2">
        <f t="shared" si="25"/>
        <v>2166.8854235187196</v>
      </c>
      <c r="Q74" s="2">
        <f t="shared" si="22"/>
        <v>88871.50675311153</v>
      </c>
      <c r="R74" s="2">
        <f t="shared" si="23"/>
        <v>112678.04202297342</v>
      </c>
    </row>
    <row r="75" spans="1:18" s="1" customFormat="1" ht="11.25">
      <c r="A75" s="1" t="s">
        <v>2</v>
      </c>
      <c r="B75" s="1" t="s">
        <v>3</v>
      </c>
      <c r="C75" s="1" t="s">
        <v>29</v>
      </c>
      <c r="D75" s="1" t="s">
        <v>26</v>
      </c>
      <c r="E75" s="1" t="s">
        <v>12</v>
      </c>
      <c r="F75" s="2">
        <v>1127</v>
      </c>
      <c r="G75" s="2">
        <v>1577</v>
      </c>
      <c r="H75" s="3">
        <v>9</v>
      </c>
      <c r="I75" s="7">
        <f t="shared" si="26"/>
        <v>0.029868546591752358</v>
      </c>
      <c r="J75" s="7">
        <f t="shared" si="27"/>
        <v>0.04232080079435365</v>
      </c>
      <c r="K75" s="2">
        <f t="shared" si="28"/>
        <v>725.4072576558184</v>
      </c>
      <c r="L75" s="2">
        <f t="shared" si="29"/>
        <v>1027.8309308330201</v>
      </c>
      <c r="M75" s="2">
        <v>96.77550250579297</v>
      </c>
      <c r="N75" s="2">
        <v>157.54243913031678</v>
      </c>
      <c r="O75" s="2">
        <f t="shared" si="24"/>
        <v>822.1827601616113</v>
      </c>
      <c r="P75" s="2">
        <f t="shared" si="25"/>
        <v>1185.373369963337</v>
      </c>
      <c r="Q75" s="2">
        <f t="shared" si="22"/>
        <v>42753.50352840379</v>
      </c>
      <c r="R75" s="2">
        <f t="shared" si="23"/>
        <v>61639.41523809352</v>
      </c>
    </row>
    <row r="76" spans="1:18" s="1" customFormat="1" ht="11.25">
      <c r="A76" s="1" t="s">
        <v>2</v>
      </c>
      <c r="B76" s="1" t="s">
        <v>3</v>
      </c>
      <c r="C76" s="1" t="s">
        <v>29</v>
      </c>
      <c r="D76" s="1" t="s">
        <v>26</v>
      </c>
      <c r="E76" s="1" t="s">
        <v>6</v>
      </c>
      <c r="F76" s="2">
        <v>1188</v>
      </c>
      <c r="G76" s="2">
        <v>1605</v>
      </c>
      <c r="H76" s="3">
        <v>10</v>
      </c>
      <c r="I76" s="7">
        <f t="shared" si="26"/>
        <v>0.03148521149157214</v>
      </c>
      <c r="J76" s="7">
        <f t="shared" si="27"/>
        <v>0.043072216407696644</v>
      </c>
      <c r="K76" s="2">
        <f t="shared" si="28"/>
        <v>764.6706495963729</v>
      </c>
      <c r="L76" s="2">
        <f t="shared" si="29"/>
        <v>1046.0803069036128</v>
      </c>
      <c r="M76" s="2">
        <v>147.26706903055452</v>
      </c>
      <c r="N76" s="2">
        <v>183.68176759588502</v>
      </c>
      <c r="O76" s="2">
        <f t="shared" si="24"/>
        <v>911.9377186269273</v>
      </c>
      <c r="P76" s="2">
        <f t="shared" si="25"/>
        <v>1229.7620744994979</v>
      </c>
      <c r="Q76" s="2">
        <f t="shared" si="22"/>
        <v>47420.76136860022</v>
      </c>
      <c r="R76" s="2">
        <f t="shared" si="23"/>
        <v>63947.62787397389</v>
      </c>
    </row>
    <row r="77" spans="1:18" s="1" customFormat="1" ht="11.25">
      <c r="A77" s="1" t="s">
        <v>2</v>
      </c>
      <c r="B77" s="1" t="s">
        <v>3</v>
      </c>
      <c r="C77" s="1" t="s">
        <v>29</v>
      </c>
      <c r="D77" s="1" t="s">
        <v>26</v>
      </c>
      <c r="E77" s="1" t="s">
        <v>15</v>
      </c>
      <c r="F77" s="2">
        <v>3272</v>
      </c>
      <c r="G77" s="2">
        <v>5908</v>
      </c>
      <c r="H77" s="3">
        <v>11</v>
      </c>
      <c r="I77" s="7">
        <f t="shared" si="26"/>
        <v>0.08671684511820206</v>
      </c>
      <c r="J77" s="7">
        <f t="shared" si="27"/>
        <v>0.1585486944153718</v>
      </c>
      <c r="K77" s="2">
        <f t="shared" si="28"/>
        <v>2106.062597204825</v>
      </c>
      <c r="L77" s="2">
        <f t="shared" si="29"/>
        <v>3850.618350895043</v>
      </c>
      <c r="M77" s="2">
        <v>420.7630543730129</v>
      </c>
      <c r="N77" s="2">
        <v>566.5876061996146</v>
      </c>
      <c r="O77" s="2">
        <f t="shared" si="24"/>
        <v>2526.825651577838</v>
      </c>
      <c r="P77" s="2">
        <f t="shared" si="25"/>
        <v>4417.205957094658</v>
      </c>
      <c r="Q77" s="2">
        <f t="shared" si="22"/>
        <v>131394.93388204757</v>
      </c>
      <c r="R77" s="2">
        <f t="shared" si="23"/>
        <v>229694.70976892218</v>
      </c>
    </row>
    <row r="78" spans="1:18" s="1" customFormat="1" ht="11.25">
      <c r="A78" s="1" t="s">
        <v>2</v>
      </c>
      <c r="B78" s="1" t="s">
        <v>3</v>
      </c>
      <c r="C78" s="1" t="s">
        <v>29</v>
      </c>
      <c r="D78" s="1" t="s">
        <v>26</v>
      </c>
      <c r="E78" s="1" t="s">
        <v>10</v>
      </c>
      <c r="F78" s="2">
        <v>1296</v>
      </c>
      <c r="G78" s="2">
        <v>2622</v>
      </c>
      <c r="H78" s="3">
        <v>12</v>
      </c>
      <c r="I78" s="7">
        <f t="shared" si="26"/>
        <v>0.034347503445351424</v>
      </c>
      <c r="J78" s="7">
        <f t="shared" si="27"/>
        <v>0.0703647049351904</v>
      </c>
      <c r="K78" s="2">
        <f t="shared" si="28"/>
        <v>834.186163196043</v>
      </c>
      <c r="L78" s="2">
        <f t="shared" si="29"/>
        <v>1708.9237163247803</v>
      </c>
      <c r="M78" s="2">
        <v>120.61874225359703</v>
      </c>
      <c r="N78" s="2">
        <v>299.54257484867406</v>
      </c>
      <c r="O78" s="2">
        <f t="shared" si="24"/>
        <v>954.80490544964</v>
      </c>
      <c r="P78" s="2">
        <f t="shared" si="25"/>
        <v>2008.4662911734545</v>
      </c>
      <c r="Q78" s="2">
        <f t="shared" si="22"/>
        <v>49649.855083381284</v>
      </c>
      <c r="R78" s="2">
        <f t="shared" si="23"/>
        <v>104440.24714101963</v>
      </c>
    </row>
    <row r="79" spans="1:18" s="1" customFormat="1" ht="11.25">
      <c r="A79" s="1" t="s">
        <v>2</v>
      </c>
      <c r="B79" s="1" t="s">
        <v>3</v>
      </c>
      <c r="C79" s="1" t="s">
        <v>29</v>
      </c>
      <c r="D79" s="1" t="s">
        <v>26</v>
      </c>
      <c r="E79" s="1" t="s">
        <v>9</v>
      </c>
      <c r="F79" s="2">
        <v>694</v>
      </c>
      <c r="G79" s="2">
        <v>1728</v>
      </c>
      <c r="H79" s="3">
        <v>13</v>
      </c>
      <c r="I79" s="7">
        <f t="shared" si="26"/>
        <v>0.018392876073359484</v>
      </c>
      <c r="J79" s="7">
        <f t="shared" si="27"/>
        <v>0.0463730778520248</v>
      </c>
      <c r="K79" s="2">
        <f t="shared" si="28"/>
        <v>446.70154109417746</v>
      </c>
      <c r="L79" s="2">
        <f t="shared" si="29"/>
        <v>1126.2472089280018</v>
      </c>
      <c r="M79" s="2">
        <v>159.18868890445654</v>
      </c>
      <c r="N79" s="2">
        <v>192.15938763877202</v>
      </c>
      <c r="O79" s="2">
        <f t="shared" si="24"/>
        <v>605.890229998634</v>
      </c>
      <c r="P79" s="2">
        <f t="shared" si="25"/>
        <v>1318.4065965667737</v>
      </c>
      <c r="Q79" s="2">
        <f t="shared" si="22"/>
        <v>31506.29195992897</v>
      </c>
      <c r="R79" s="2">
        <f t="shared" si="23"/>
        <v>68557.14302147223</v>
      </c>
    </row>
    <row r="80" spans="1:18" s="1" customFormat="1" ht="11.25">
      <c r="A80" s="1" t="s">
        <v>2</v>
      </c>
      <c r="B80" s="1" t="s">
        <v>3</v>
      </c>
      <c r="C80" s="1" t="s">
        <v>29</v>
      </c>
      <c r="D80" s="1" t="s">
        <v>26</v>
      </c>
      <c r="E80" s="1" t="s">
        <v>11</v>
      </c>
      <c r="F80" s="2">
        <v>816</v>
      </c>
      <c r="G80" s="2">
        <v>1601</v>
      </c>
      <c r="H80" s="3">
        <v>14</v>
      </c>
      <c r="I80" s="7">
        <f t="shared" si="26"/>
        <v>0.021626205872999047</v>
      </c>
      <c r="J80" s="7">
        <f t="shared" si="27"/>
        <v>0.04296487132007622</v>
      </c>
      <c r="K80" s="2">
        <f t="shared" si="28"/>
        <v>525.2283249752865</v>
      </c>
      <c r="L80" s="2">
        <f t="shared" si="29"/>
        <v>1043.4732531792424</v>
      </c>
      <c r="M80" s="2">
        <v>103.08694832138816</v>
      </c>
      <c r="N80" s="2">
        <v>149.06481908742978</v>
      </c>
      <c r="O80" s="2">
        <f t="shared" si="24"/>
        <v>628.3152732966746</v>
      </c>
      <c r="P80" s="2">
        <f t="shared" si="25"/>
        <v>1192.5380722666723</v>
      </c>
      <c r="Q80" s="2">
        <f t="shared" si="22"/>
        <v>32672.39421142708</v>
      </c>
      <c r="R80" s="2">
        <f t="shared" si="23"/>
        <v>62011.97975786696</v>
      </c>
    </row>
    <row r="81" spans="1:18" s="1" customFormat="1" ht="11.25">
      <c r="A81" s="1" t="s">
        <v>2</v>
      </c>
      <c r="B81" s="1" t="s">
        <v>3</v>
      </c>
      <c r="C81" s="1" t="s">
        <v>29</v>
      </c>
      <c r="D81" s="1" t="s">
        <v>26</v>
      </c>
      <c r="E81" s="1" t="s">
        <v>23</v>
      </c>
      <c r="F81" s="2">
        <v>211</v>
      </c>
      <c r="G81" s="2">
        <v>725</v>
      </c>
      <c r="H81" s="3">
        <v>15</v>
      </c>
      <c r="I81" s="7">
        <f t="shared" si="26"/>
        <v>0.0055920703911799</v>
      </c>
      <c r="J81" s="7">
        <f t="shared" si="27"/>
        <v>0.019456297131202532</v>
      </c>
      <c r="K81" s="2">
        <f t="shared" si="28"/>
        <v>135.81271638454098</v>
      </c>
      <c r="L81" s="2">
        <f t="shared" si="29"/>
        <v>472.5284875421304</v>
      </c>
      <c r="M81" s="2">
        <v>193.55100501158594</v>
      </c>
      <c r="N81" s="2">
        <v>144.82600906598626</v>
      </c>
      <c r="O81" s="2">
        <f t="shared" si="24"/>
        <v>329.36372139612695</v>
      </c>
      <c r="P81" s="2">
        <f t="shared" si="25"/>
        <v>617.3544966081166</v>
      </c>
      <c r="Q81" s="2">
        <f t="shared" si="22"/>
        <v>17126.9135125986</v>
      </c>
      <c r="R81" s="2">
        <f t="shared" si="23"/>
        <v>32102.433823622065</v>
      </c>
    </row>
    <row r="82" spans="1:18" s="1" customFormat="1" ht="11.25">
      <c r="A82" s="1" t="s">
        <v>2</v>
      </c>
      <c r="B82" s="1" t="s">
        <v>3</v>
      </c>
      <c r="C82" s="1" t="s">
        <v>29</v>
      </c>
      <c r="D82" s="1" t="s">
        <v>26</v>
      </c>
      <c r="E82" s="1" t="s">
        <v>25</v>
      </c>
      <c r="F82" s="2">
        <v>779</v>
      </c>
      <c r="G82" s="2">
        <v>1313</v>
      </c>
      <c r="H82" s="3">
        <v>16</v>
      </c>
      <c r="I82" s="7">
        <f t="shared" si="26"/>
        <v>0.020645605851796884</v>
      </c>
      <c r="J82" s="7">
        <f t="shared" si="27"/>
        <v>0.035236025011405415</v>
      </c>
      <c r="K82" s="2">
        <f t="shared" si="28"/>
        <v>501.4128249457698</v>
      </c>
      <c r="L82" s="2">
        <f t="shared" si="29"/>
        <v>855.7653850245755</v>
      </c>
      <c r="M82" s="2">
        <v>74.33480627256561</v>
      </c>
      <c r="N82" s="2">
        <v>329.9207133356858</v>
      </c>
      <c r="O82" s="2">
        <f t="shared" si="24"/>
        <v>575.7476312183354</v>
      </c>
      <c r="P82" s="2">
        <f t="shared" si="25"/>
        <v>1185.6860983602612</v>
      </c>
      <c r="Q82" s="2">
        <f t="shared" si="22"/>
        <v>29938.876823353443</v>
      </c>
      <c r="R82" s="2">
        <f t="shared" si="23"/>
        <v>61655.67711473358</v>
      </c>
    </row>
    <row r="83" spans="1:18" s="1" customFormat="1" ht="11.25">
      <c r="A83" s="1" t="s">
        <v>2</v>
      </c>
      <c r="B83" s="1" t="s">
        <v>3</v>
      </c>
      <c r="C83" s="1" t="s">
        <v>29</v>
      </c>
      <c r="D83" s="1" t="s">
        <v>26</v>
      </c>
      <c r="E83" s="1" t="s">
        <v>17</v>
      </c>
      <c r="F83" s="2">
        <v>553</v>
      </c>
      <c r="G83" s="2">
        <v>1659</v>
      </c>
      <c r="H83" s="3">
        <v>17</v>
      </c>
      <c r="I83" s="7">
        <f t="shared" si="26"/>
        <v>0.014655994911480971</v>
      </c>
      <c r="J83" s="7">
        <f t="shared" si="27"/>
        <v>0.04452137509057242</v>
      </c>
      <c r="K83" s="2">
        <f t="shared" si="28"/>
        <v>355.9451761168301</v>
      </c>
      <c r="L83" s="2">
        <f t="shared" si="29"/>
        <v>1081.275532182613</v>
      </c>
      <c r="M83" s="2">
        <v>55.40046882578003</v>
      </c>
      <c r="N83" s="2">
        <v>134.93545234928476</v>
      </c>
      <c r="O83" s="2">
        <f t="shared" si="24"/>
        <v>411.34564494261014</v>
      </c>
      <c r="P83" s="2">
        <f t="shared" si="25"/>
        <v>1216.2109845318978</v>
      </c>
      <c r="Q83" s="2">
        <f t="shared" si="22"/>
        <v>21389.97353701573</v>
      </c>
      <c r="R83" s="2">
        <f t="shared" si="23"/>
        <v>63242.97119565868</v>
      </c>
    </row>
    <row r="84" spans="1:18" s="1" customFormat="1" ht="11.25">
      <c r="A84" s="1" t="s">
        <v>2</v>
      </c>
      <c r="B84" s="1" t="s">
        <v>3</v>
      </c>
      <c r="C84" s="1" t="s">
        <v>29</v>
      </c>
      <c r="D84" s="1" t="s">
        <v>26</v>
      </c>
      <c r="E84" s="1" t="s">
        <v>8</v>
      </c>
      <c r="F84" s="2">
        <v>422</v>
      </c>
      <c r="G84" s="2">
        <v>1988</v>
      </c>
      <c r="H84" s="3">
        <v>18</v>
      </c>
      <c r="I84" s="7">
        <f t="shared" si="26"/>
        <v>0.0111841407823598</v>
      </c>
      <c r="J84" s="7">
        <f t="shared" si="27"/>
        <v>0.0533505085473526</v>
      </c>
      <c r="K84" s="2">
        <f t="shared" si="28"/>
        <v>271.62543276908195</v>
      </c>
      <c r="L84" s="2">
        <f t="shared" si="29"/>
        <v>1295.7057010120761</v>
      </c>
      <c r="M84" s="2">
        <v>44.881392466454706</v>
      </c>
      <c r="N84" s="2">
        <v>138.46779403382104</v>
      </c>
      <c r="O84" s="2">
        <f t="shared" si="24"/>
        <v>316.50682523553667</v>
      </c>
      <c r="P84" s="2">
        <f t="shared" si="25"/>
        <v>1434.1734950458972</v>
      </c>
      <c r="Q84" s="2">
        <f t="shared" si="22"/>
        <v>16458.354912247905</v>
      </c>
      <c r="R84" s="2">
        <f t="shared" si="23"/>
        <v>74577.02174238666</v>
      </c>
    </row>
    <row r="85" spans="1:18" s="1" customFormat="1" ht="11.25">
      <c r="A85" s="1" t="s">
        <v>2</v>
      </c>
      <c r="B85" s="1" t="s">
        <v>3</v>
      </c>
      <c r="C85" s="1" t="s">
        <v>29</v>
      </c>
      <c r="D85" s="1" t="s">
        <v>26</v>
      </c>
      <c r="E85" s="1" t="s">
        <v>28</v>
      </c>
      <c r="F85" s="2">
        <v>1345</v>
      </c>
      <c r="G85" s="2">
        <v>2671</v>
      </c>
      <c r="H85" s="3">
        <v>19</v>
      </c>
      <c r="I85" s="7">
        <f t="shared" si="26"/>
        <v>0.0356461359058624</v>
      </c>
      <c r="J85" s="7">
        <f t="shared" si="27"/>
        <v>0.07167968225854064</v>
      </c>
      <c r="K85" s="2">
        <f t="shared" si="28"/>
        <v>865.7256091810788</v>
      </c>
      <c r="L85" s="2">
        <f t="shared" si="29"/>
        <v>1740.8601244483175</v>
      </c>
      <c r="M85" s="2">
        <v>121.32001401088537</v>
      </c>
      <c r="N85" s="2">
        <v>223.24399446269103</v>
      </c>
      <c r="O85" s="2">
        <f t="shared" si="24"/>
        <v>987.0456231919642</v>
      </c>
      <c r="P85" s="2">
        <f t="shared" si="25"/>
        <v>1964.1041189110085</v>
      </c>
      <c r="Q85" s="2">
        <f t="shared" si="22"/>
        <v>51326.37240598214</v>
      </c>
      <c r="R85" s="2">
        <f t="shared" si="23"/>
        <v>102133.41418337244</v>
      </c>
    </row>
    <row r="86" spans="1:18" s="1" customFormat="1" ht="11.25">
      <c r="A86" s="1" t="s">
        <v>2</v>
      </c>
      <c r="B86" s="1" t="s">
        <v>3</v>
      </c>
      <c r="C86" s="1" t="s">
        <v>29</v>
      </c>
      <c r="D86" s="1" t="s">
        <v>26</v>
      </c>
      <c r="E86" s="1" t="s">
        <v>27</v>
      </c>
      <c r="F86" s="2">
        <v>580</v>
      </c>
      <c r="G86" s="2">
        <v>1293</v>
      </c>
      <c r="H86" s="3">
        <v>20</v>
      </c>
      <c r="I86" s="7">
        <f t="shared" si="26"/>
        <v>0.015371567899925793</v>
      </c>
      <c r="J86" s="7">
        <f t="shared" si="27"/>
        <v>0.034699299573303276</v>
      </c>
      <c r="K86" s="2">
        <f t="shared" si="28"/>
        <v>373.3240545167477</v>
      </c>
      <c r="L86" s="2">
        <f t="shared" si="29"/>
        <v>842.7301164027235</v>
      </c>
      <c r="M86" s="2">
        <v>70.12717572883548</v>
      </c>
      <c r="N86" s="2">
        <v>81.95032708124101</v>
      </c>
      <c r="O86" s="2">
        <f t="shared" si="24"/>
        <v>443.4512302455832</v>
      </c>
      <c r="P86" s="2">
        <f t="shared" si="25"/>
        <v>924.6804434839645</v>
      </c>
      <c r="Q86" s="2">
        <f t="shared" si="22"/>
        <v>23059.463972770325</v>
      </c>
      <c r="R86" s="2">
        <f t="shared" si="23"/>
        <v>48083.383061166154</v>
      </c>
    </row>
    <row r="87" spans="1:18" s="1" customFormat="1" ht="11.25">
      <c r="A87" s="1" t="s">
        <v>2</v>
      </c>
      <c r="B87" s="1" t="s">
        <v>3</v>
      </c>
      <c r="C87" s="1" t="s">
        <v>29</v>
      </c>
      <c r="D87" s="1" t="s">
        <v>26</v>
      </c>
      <c r="E87" s="1" t="s">
        <v>21</v>
      </c>
      <c r="F87" s="45">
        <v>0</v>
      </c>
      <c r="G87" s="2">
        <v>3777</v>
      </c>
      <c r="H87" s="3">
        <v>21</v>
      </c>
      <c r="I87" s="7">
        <f t="shared" si="26"/>
        <v>0</v>
      </c>
      <c r="J87" s="7">
        <f t="shared" si="27"/>
        <v>0.10136059898558893</v>
      </c>
      <c r="K87" s="2">
        <f t="shared" si="28"/>
        <v>0</v>
      </c>
      <c r="L87" s="2">
        <f t="shared" si="29"/>
        <v>2461.7104792367263</v>
      </c>
      <c r="M87" s="2">
        <v>0</v>
      </c>
      <c r="N87" s="2">
        <v>357.47297847506854</v>
      </c>
      <c r="O87" s="2">
        <f t="shared" si="24"/>
        <v>0</v>
      </c>
      <c r="P87" s="2">
        <f t="shared" si="25"/>
        <v>2819.1834577117947</v>
      </c>
      <c r="Q87" s="2">
        <f t="shared" si="22"/>
        <v>0</v>
      </c>
      <c r="R87" s="2">
        <f t="shared" si="23"/>
        <v>146597.53980101334</v>
      </c>
    </row>
    <row r="88" spans="6:18" s="1" customFormat="1" ht="11.25">
      <c r="F88" s="5">
        <f>SUM(F67:F87)</f>
        <v>37732</v>
      </c>
      <c r="G88" s="5">
        <f>SUM(G67:G87)</f>
        <v>37263</v>
      </c>
      <c r="H88" s="4"/>
      <c r="I88" s="7"/>
      <c r="J88" s="7"/>
      <c r="K88" s="9">
        <v>24286.660732803317</v>
      </c>
      <c r="L88" s="9">
        <f>K88</f>
        <v>24286.660732803317</v>
      </c>
      <c r="M88" s="2"/>
      <c r="N88" s="2"/>
      <c r="Q88" s="2"/>
      <c r="R88" s="2"/>
    </row>
    <row r="89" spans="1:18" s="1" customFormat="1" ht="11.25">
      <c r="A89" s="1" t="s">
        <v>2</v>
      </c>
      <c r="B89" s="1" t="s">
        <v>3</v>
      </c>
      <c r="C89" s="1" t="s">
        <v>30</v>
      </c>
      <c r="D89" s="1" t="s">
        <v>5</v>
      </c>
      <c r="E89" s="1" t="s">
        <v>21</v>
      </c>
      <c r="F89" s="2">
        <v>5186</v>
      </c>
      <c r="G89" s="2">
        <v>0</v>
      </c>
      <c r="H89" s="3">
        <v>20</v>
      </c>
      <c r="I89" s="7">
        <f>F89/F$109</f>
        <v>0.15498640208003348</v>
      </c>
      <c r="J89" s="7">
        <f>G89/G$109</f>
        <v>0</v>
      </c>
      <c r="K89" s="2">
        <f>I89*K$109</f>
        <v>3216.7374098376818</v>
      </c>
      <c r="L89" s="2">
        <f>J89*L$109</f>
        <v>0</v>
      </c>
      <c r="M89" s="2">
        <v>93.11429711012002</v>
      </c>
      <c r="N89" s="2">
        <v>0</v>
      </c>
      <c r="O89" s="2">
        <f aca="true" t="shared" si="30" ref="O89:O108">K89+M89</f>
        <v>3309.8517069478016</v>
      </c>
      <c r="P89" s="2">
        <f aca="true" t="shared" si="31" ref="P89:P108">L89+N89</f>
        <v>0</v>
      </c>
      <c r="Q89" s="2">
        <f>O89*$U$3</f>
        <v>191971.3990029725</v>
      </c>
      <c r="R89" s="2">
        <f>P89*$U$3</f>
        <v>0</v>
      </c>
    </row>
    <row r="90" spans="1:18" s="1" customFormat="1" ht="11.25">
      <c r="A90" s="1" t="s">
        <v>2</v>
      </c>
      <c r="B90" s="1" t="s">
        <v>3</v>
      </c>
      <c r="C90" s="1" t="s">
        <v>30</v>
      </c>
      <c r="D90" s="1" t="s">
        <v>5</v>
      </c>
      <c r="E90" s="1" t="s">
        <v>16</v>
      </c>
      <c r="F90" s="2">
        <v>1058</v>
      </c>
      <c r="G90" s="2">
        <v>296</v>
      </c>
      <c r="H90" s="3">
        <v>19</v>
      </c>
      <c r="I90" s="7">
        <f aca="true" t="shared" si="32" ref="I90:I108">F90/F$109</f>
        <v>0.03161889961447655</v>
      </c>
      <c r="J90" s="7">
        <f aca="true" t="shared" si="33" ref="J90:J108">G90/G$109</f>
        <v>0.008798787194197556</v>
      </c>
      <c r="K90" s="2">
        <f aca="true" t="shared" si="34" ref="K90:K108">I90*K$109</f>
        <v>656.2491669125081</v>
      </c>
      <c r="L90" s="2">
        <f aca="true" t="shared" si="35" ref="L90:L108">J90*L$109</f>
        <v>182.61852361835213</v>
      </c>
      <c r="M90" s="2">
        <v>15.668271148337501</v>
      </c>
      <c r="N90" s="2">
        <v>9.863407132228847</v>
      </c>
      <c r="O90" s="2">
        <f t="shared" si="30"/>
        <v>671.9174380608456</v>
      </c>
      <c r="P90" s="2">
        <f t="shared" si="31"/>
        <v>192.48193075058097</v>
      </c>
      <c r="Q90" s="2">
        <f aca="true" t="shared" si="36" ref="Q90:Q130">O90*$U$3</f>
        <v>38971.211407529045</v>
      </c>
      <c r="R90" s="2">
        <f aca="true" t="shared" si="37" ref="R90:R130">P90*$U$3</f>
        <v>11163.951983533696</v>
      </c>
    </row>
    <row r="91" spans="1:18" s="1" customFormat="1" ht="11.25">
      <c r="A91" s="1" t="s">
        <v>2</v>
      </c>
      <c r="B91" s="1" t="s">
        <v>3</v>
      </c>
      <c r="C91" s="1" t="s">
        <v>30</v>
      </c>
      <c r="D91" s="1" t="s">
        <v>5</v>
      </c>
      <c r="E91" s="1" t="s">
        <v>8</v>
      </c>
      <c r="F91" s="2">
        <v>2092</v>
      </c>
      <c r="G91" s="2">
        <v>333</v>
      </c>
      <c r="H91" s="3">
        <v>18</v>
      </c>
      <c r="I91" s="7">
        <f t="shared" si="32"/>
        <v>0.06252054630764173</v>
      </c>
      <c r="J91" s="7">
        <f t="shared" si="33"/>
        <v>0.009898635593472252</v>
      </c>
      <c r="K91" s="2">
        <f t="shared" si="34"/>
        <v>1297.6117742731258</v>
      </c>
      <c r="L91" s="2">
        <f t="shared" si="35"/>
        <v>205.44583907064614</v>
      </c>
      <c r="M91" s="2">
        <v>34.24636408136625</v>
      </c>
      <c r="N91" s="2">
        <v>5.424873922725865</v>
      </c>
      <c r="O91" s="2">
        <f t="shared" si="30"/>
        <v>1331.858138354492</v>
      </c>
      <c r="P91" s="2">
        <f t="shared" si="31"/>
        <v>210.87071299337202</v>
      </c>
      <c r="Q91" s="2">
        <f t="shared" si="36"/>
        <v>77247.77202456053</v>
      </c>
      <c r="R91" s="2">
        <f t="shared" si="37"/>
        <v>12230.501353615577</v>
      </c>
    </row>
    <row r="92" spans="1:18" s="1" customFormat="1" ht="11.25">
      <c r="A92" s="1" t="s">
        <v>2</v>
      </c>
      <c r="B92" s="1" t="s">
        <v>3</v>
      </c>
      <c r="C92" s="1" t="s">
        <v>30</v>
      </c>
      <c r="D92" s="1" t="s">
        <v>5</v>
      </c>
      <c r="E92" s="1" t="s">
        <v>17</v>
      </c>
      <c r="F92" s="2">
        <v>1555</v>
      </c>
      <c r="G92" s="2">
        <v>392</v>
      </c>
      <c r="H92" s="3">
        <v>17</v>
      </c>
      <c r="I92" s="7">
        <f t="shared" si="32"/>
        <v>0.04647201219329966</v>
      </c>
      <c r="J92" s="7">
        <f t="shared" si="33"/>
        <v>0.011652447905829196</v>
      </c>
      <c r="K92" s="2">
        <f t="shared" si="34"/>
        <v>964.5250042995748</v>
      </c>
      <c r="L92" s="2">
        <f t="shared" si="35"/>
        <v>241.84615289997984</v>
      </c>
      <c r="M92" s="2">
        <v>54.615116574205004</v>
      </c>
      <c r="N92" s="2">
        <v>14.055355163426105</v>
      </c>
      <c r="O92" s="2">
        <f t="shared" si="30"/>
        <v>1019.1401208737798</v>
      </c>
      <c r="P92" s="2">
        <f t="shared" si="31"/>
        <v>255.90150806340594</v>
      </c>
      <c r="Q92" s="2">
        <f t="shared" si="36"/>
        <v>59110.12701067923</v>
      </c>
      <c r="R92" s="2">
        <f t="shared" si="37"/>
        <v>14842.287467677545</v>
      </c>
    </row>
    <row r="93" spans="1:18" s="1" customFormat="1" ht="11.25">
      <c r="A93" s="1" t="s">
        <v>2</v>
      </c>
      <c r="B93" s="1" t="s">
        <v>3</v>
      </c>
      <c r="C93" s="1" t="s">
        <v>30</v>
      </c>
      <c r="D93" s="1" t="s">
        <v>5</v>
      </c>
      <c r="E93" s="1" t="s">
        <v>25</v>
      </c>
      <c r="F93" s="2">
        <v>1242</v>
      </c>
      <c r="G93" s="2">
        <v>468</v>
      </c>
      <c r="H93" s="3">
        <v>16</v>
      </c>
      <c r="I93" s="7">
        <f t="shared" si="32"/>
        <v>0.03711783867786378</v>
      </c>
      <c r="J93" s="7">
        <f t="shared" si="33"/>
        <v>0.013911595969204245</v>
      </c>
      <c r="K93" s="2">
        <f t="shared" si="34"/>
        <v>770.3794568103356</v>
      </c>
      <c r="L93" s="2">
        <f t="shared" si="35"/>
        <v>288.7346927479351</v>
      </c>
      <c r="M93" s="2">
        <v>32.6795369665325</v>
      </c>
      <c r="N93" s="2">
        <v>28.850465861769372</v>
      </c>
      <c r="O93" s="2">
        <f t="shared" si="30"/>
        <v>803.0589937768681</v>
      </c>
      <c r="P93" s="2">
        <f t="shared" si="31"/>
        <v>317.5851586097045</v>
      </c>
      <c r="Q93" s="2">
        <f t="shared" si="36"/>
        <v>46577.421639058346</v>
      </c>
      <c r="R93" s="2">
        <f t="shared" si="37"/>
        <v>18419.93919936286</v>
      </c>
    </row>
    <row r="94" spans="1:18" s="1" customFormat="1" ht="11.25">
      <c r="A94" s="1" t="s">
        <v>2</v>
      </c>
      <c r="B94" s="1" t="s">
        <v>3</v>
      </c>
      <c r="C94" s="1" t="s">
        <v>30</v>
      </c>
      <c r="D94" s="1" t="s">
        <v>5</v>
      </c>
      <c r="E94" s="1" t="s">
        <v>23</v>
      </c>
      <c r="F94" s="2">
        <v>685</v>
      </c>
      <c r="G94" s="2">
        <v>276</v>
      </c>
      <c r="H94" s="3">
        <v>15</v>
      </c>
      <c r="I94" s="7">
        <f t="shared" si="32"/>
        <v>0.02047159379576223</v>
      </c>
      <c r="J94" s="7">
        <f t="shared" si="33"/>
        <v>0.008204274545940965</v>
      </c>
      <c r="K94" s="2">
        <f t="shared" si="34"/>
        <v>424.8872205435426</v>
      </c>
      <c r="L94" s="2">
        <f t="shared" si="35"/>
        <v>170.2794341846797</v>
      </c>
      <c r="M94" s="2">
        <v>29.098217846912505</v>
      </c>
      <c r="N94" s="2">
        <v>27.61753997024077</v>
      </c>
      <c r="O94" s="2">
        <f t="shared" si="30"/>
        <v>453.9854383904551</v>
      </c>
      <c r="P94" s="2">
        <f t="shared" si="31"/>
        <v>197.89697415492049</v>
      </c>
      <c r="Q94" s="2">
        <f t="shared" si="36"/>
        <v>26331.155426646397</v>
      </c>
      <c r="R94" s="2">
        <f t="shared" si="37"/>
        <v>11478.024500985388</v>
      </c>
    </row>
    <row r="95" spans="1:18" s="1" customFormat="1" ht="11.25">
      <c r="A95" s="1" t="s">
        <v>2</v>
      </c>
      <c r="B95" s="1" t="s">
        <v>3</v>
      </c>
      <c r="C95" s="1" t="s">
        <v>30</v>
      </c>
      <c r="D95" s="1" t="s">
        <v>5</v>
      </c>
      <c r="E95" s="1" t="s">
        <v>11</v>
      </c>
      <c r="F95" s="2">
        <v>1446</v>
      </c>
      <c r="G95" s="2">
        <v>647</v>
      </c>
      <c r="H95" s="3">
        <v>14</v>
      </c>
      <c r="I95" s="7">
        <f t="shared" si="32"/>
        <v>0.04321448850901049</v>
      </c>
      <c r="J95" s="7">
        <f t="shared" si="33"/>
        <v>0.01923248417110074</v>
      </c>
      <c r="K95" s="2">
        <f t="shared" si="34"/>
        <v>896.9152130014053</v>
      </c>
      <c r="L95" s="2">
        <f t="shared" si="35"/>
        <v>399.16954317930345</v>
      </c>
      <c r="M95" s="2">
        <v>14.549108923456252</v>
      </c>
      <c r="N95" s="2">
        <v>28.357295505157932</v>
      </c>
      <c r="O95" s="2">
        <f t="shared" si="30"/>
        <v>911.4643219248616</v>
      </c>
      <c r="P95" s="2">
        <f t="shared" si="31"/>
        <v>427.5268386844614</v>
      </c>
      <c r="Q95" s="2">
        <f t="shared" si="36"/>
        <v>52864.930671641974</v>
      </c>
      <c r="R95" s="2">
        <f t="shared" si="37"/>
        <v>24796.55664369876</v>
      </c>
    </row>
    <row r="96" spans="1:18" s="1" customFormat="1" ht="11.25">
      <c r="A96" s="1" t="s">
        <v>2</v>
      </c>
      <c r="B96" s="1" t="s">
        <v>3</v>
      </c>
      <c r="C96" s="1" t="s">
        <v>30</v>
      </c>
      <c r="D96" s="1" t="s">
        <v>5</v>
      </c>
      <c r="E96" s="1" t="s">
        <v>9</v>
      </c>
      <c r="F96" s="2">
        <v>1305</v>
      </c>
      <c r="G96" s="2">
        <v>513</v>
      </c>
      <c r="H96" s="3">
        <v>13</v>
      </c>
      <c r="I96" s="7">
        <f t="shared" si="32"/>
        <v>0.039000627596306146</v>
      </c>
      <c r="J96" s="7">
        <f t="shared" si="33"/>
        <v>0.015249249427781575</v>
      </c>
      <c r="K96" s="2">
        <f t="shared" si="34"/>
        <v>809.4566756340483</v>
      </c>
      <c r="L96" s="2">
        <f t="shared" si="35"/>
        <v>316.4976439736981</v>
      </c>
      <c r="M96" s="2">
        <v>29.769715181841253</v>
      </c>
      <c r="N96" s="2">
        <v>9.616821953923123</v>
      </c>
      <c r="O96" s="2">
        <f t="shared" si="30"/>
        <v>839.2263908158895</v>
      </c>
      <c r="P96" s="2">
        <f t="shared" si="31"/>
        <v>326.1144659276212</v>
      </c>
      <c r="Q96" s="2">
        <f t="shared" si="36"/>
        <v>48675.130667321595</v>
      </c>
      <c r="R96" s="2">
        <f t="shared" si="37"/>
        <v>18914.63902380203</v>
      </c>
    </row>
    <row r="97" spans="1:18" s="1" customFormat="1" ht="11.25">
      <c r="A97" s="1" t="s">
        <v>2</v>
      </c>
      <c r="B97" s="1" t="s">
        <v>3</v>
      </c>
      <c r="C97" s="1" t="s">
        <v>30</v>
      </c>
      <c r="D97" s="1" t="s">
        <v>5</v>
      </c>
      <c r="E97" s="1" t="s">
        <v>10</v>
      </c>
      <c r="F97" s="2">
        <v>2335</v>
      </c>
      <c r="G97" s="2">
        <v>1209</v>
      </c>
      <c r="H97" s="3">
        <v>12</v>
      </c>
      <c r="I97" s="7">
        <f t="shared" si="32"/>
        <v>0.06978273213591943</v>
      </c>
      <c r="J97" s="7">
        <f t="shared" si="33"/>
        <v>0.03593828958711097</v>
      </c>
      <c r="K97" s="2">
        <f t="shared" si="34"/>
        <v>1448.3381897360175</v>
      </c>
      <c r="L97" s="2">
        <f t="shared" si="35"/>
        <v>745.8979562654991</v>
      </c>
      <c r="M97" s="2">
        <v>50.36230011965626</v>
      </c>
      <c r="N97" s="2">
        <v>42.166065490278314</v>
      </c>
      <c r="O97" s="2">
        <f t="shared" si="30"/>
        <v>1498.7004898556738</v>
      </c>
      <c r="P97" s="2">
        <f t="shared" si="31"/>
        <v>788.0640217557775</v>
      </c>
      <c r="Q97" s="2">
        <f t="shared" si="36"/>
        <v>86924.62841162908</v>
      </c>
      <c r="R97" s="2">
        <f t="shared" si="37"/>
        <v>45707.713261835095</v>
      </c>
    </row>
    <row r="98" spans="1:18" s="1" customFormat="1" ht="11.25">
      <c r="A98" s="1" t="s">
        <v>2</v>
      </c>
      <c r="B98" s="1" t="s">
        <v>3</v>
      </c>
      <c r="C98" s="1" t="s">
        <v>30</v>
      </c>
      <c r="D98" s="1" t="s">
        <v>5</v>
      </c>
      <c r="E98" s="1" t="s">
        <v>15</v>
      </c>
      <c r="F98" s="2">
        <v>4967</v>
      </c>
      <c r="G98" s="2">
        <v>3295</v>
      </c>
      <c r="H98" s="3">
        <v>11</v>
      </c>
      <c r="I98" s="7">
        <f t="shared" si="32"/>
        <v>0.14844146917306716</v>
      </c>
      <c r="J98" s="7">
        <f t="shared" si="33"/>
        <v>0.09794595880027347</v>
      </c>
      <c r="K98" s="2">
        <f t="shared" si="34"/>
        <v>3080.8975539266808</v>
      </c>
      <c r="L98" s="2">
        <f t="shared" si="35"/>
        <v>2032.8649841975346</v>
      </c>
      <c r="M98" s="2">
        <v>77.22219351680626</v>
      </c>
      <c r="N98" s="2">
        <v>68.55067956899047</v>
      </c>
      <c r="O98" s="2">
        <f t="shared" si="30"/>
        <v>3158.119747443487</v>
      </c>
      <c r="P98" s="2">
        <f t="shared" si="31"/>
        <v>2101.415663766525</v>
      </c>
      <c r="Q98" s="2">
        <f t="shared" si="36"/>
        <v>183170.94535172224</v>
      </c>
      <c r="R98" s="2">
        <f t="shared" si="37"/>
        <v>121882.10849845846</v>
      </c>
    </row>
    <row r="99" spans="1:18" s="1" customFormat="1" ht="11.25">
      <c r="A99" s="1" t="s">
        <v>2</v>
      </c>
      <c r="B99" s="1" t="s">
        <v>3</v>
      </c>
      <c r="C99" s="1" t="s">
        <v>30</v>
      </c>
      <c r="D99" s="1" t="s">
        <v>5</v>
      </c>
      <c r="E99" s="1" t="s">
        <v>6</v>
      </c>
      <c r="F99" s="2">
        <v>1677</v>
      </c>
      <c r="G99" s="2">
        <v>1067</v>
      </c>
      <c r="H99" s="3">
        <v>10</v>
      </c>
      <c r="I99" s="7">
        <f t="shared" si="32"/>
        <v>0.050118047876632495</v>
      </c>
      <c r="J99" s="7">
        <f t="shared" si="33"/>
        <v>0.031717249784489164</v>
      </c>
      <c r="K99" s="2">
        <f t="shared" si="34"/>
        <v>1040.1983486883516</v>
      </c>
      <c r="L99" s="2">
        <f t="shared" si="35"/>
        <v>658.2904212864247</v>
      </c>
      <c r="M99" s="2">
        <v>24.84540139236375</v>
      </c>
      <c r="N99" s="2">
        <v>32.54924353635519</v>
      </c>
      <c r="O99" s="2">
        <f t="shared" si="30"/>
        <v>1065.0437500807154</v>
      </c>
      <c r="P99" s="2">
        <f t="shared" si="31"/>
        <v>690.8396648227799</v>
      </c>
      <c r="Q99" s="2">
        <f t="shared" si="36"/>
        <v>61772.537504681495</v>
      </c>
      <c r="R99" s="2">
        <f t="shared" si="37"/>
        <v>40068.700559721234</v>
      </c>
    </row>
    <row r="100" spans="1:18" s="1" customFormat="1" ht="11.25">
      <c r="A100" s="1" t="s">
        <v>2</v>
      </c>
      <c r="B100" s="1" t="s">
        <v>3</v>
      </c>
      <c r="C100" s="1" t="s">
        <v>30</v>
      </c>
      <c r="D100" s="1" t="s">
        <v>5</v>
      </c>
      <c r="E100" s="1" t="s">
        <v>12</v>
      </c>
      <c r="F100" s="2">
        <v>1413</v>
      </c>
      <c r="G100" s="2">
        <v>929</v>
      </c>
      <c r="H100" s="3">
        <v>9</v>
      </c>
      <c r="I100" s="7">
        <f t="shared" si="32"/>
        <v>0.042228265742207345</v>
      </c>
      <c r="J100" s="7">
        <f t="shared" si="33"/>
        <v>0.027615112511518682</v>
      </c>
      <c r="K100" s="2">
        <f t="shared" si="34"/>
        <v>876.4461936175558</v>
      </c>
      <c r="L100" s="2">
        <f t="shared" si="35"/>
        <v>573.1507041940848</v>
      </c>
      <c r="M100" s="2">
        <v>20.592584937815005</v>
      </c>
      <c r="N100" s="2">
        <v>15.781451411566152</v>
      </c>
      <c r="O100" s="2">
        <f t="shared" si="30"/>
        <v>897.0387785553708</v>
      </c>
      <c r="P100" s="2">
        <f t="shared" si="31"/>
        <v>588.932155605651</v>
      </c>
      <c r="Q100" s="2">
        <f t="shared" si="36"/>
        <v>52028.2491562115</v>
      </c>
      <c r="R100" s="2">
        <f t="shared" si="37"/>
        <v>34158.06502512776</v>
      </c>
    </row>
    <row r="101" spans="1:18" s="1" customFormat="1" ht="11.25">
      <c r="A101" s="1" t="s">
        <v>2</v>
      </c>
      <c r="B101" s="1" t="s">
        <v>3</v>
      </c>
      <c r="C101" s="1" t="s">
        <v>30</v>
      </c>
      <c r="D101" s="1" t="s">
        <v>5</v>
      </c>
      <c r="E101" s="1" t="s">
        <v>13</v>
      </c>
      <c r="F101" s="2">
        <v>2738</v>
      </c>
      <c r="G101" s="2">
        <v>2405</v>
      </c>
      <c r="H101" s="3">
        <v>8</v>
      </c>
      <c r="I101" s="7">
        <f t="shared" si="32"/>
        <v>0.08182660410627297</v>
      </c>
      <c r="J101" s="7">
        <f t="shared" si="33"/>
        <v>0.07149014595285515</v>
      </c>
      <c r="K101" s="2">
        <f t="shared" si="34"/>
        <v>1698.3083355448462</v>
      </c>
      <c r="L101" s="2">
        <f t="shared" si="35"/>
        <v>1483.775504399111</v>
      </c>
      <c r="M101" s="2">
        <v>37.82768320098626</v>
      </c>
      <c r="N101" s="2">
        <v>30.08339175329798</v>
      </c>
      <c r="O101" s="2">
        <f t="shared" si="30"/>
        <v>1736.1360187458324</v>
      </c>
      <c r="P101" s="2">
        <f t="shared" si="31"/>
        <v>1513.858896152409</v>
      </c>
      <c r="Q101" s="2">
        <f t="shared" si="36"/>
        <v>100695.88908725829</v>
      </c>
      <c r="R101" s="2">
        <f t="shared" si="37"/>
        <v>87803.81597683972</v>
      </c>
    </row>
    <row r="102" spans="1:18" s="1" customFormat="1" ht="11.25">
      <c r="A102" s="1" t="s">
        <v>2</v>
      </c>
      <c r="B102" s="1" t="s">
        <v>3</v>
      </c>
      <c r="C102" s="1" t="s">
        <v>30</v>
      </c>
      <c r="D102" s="1" t="s">
        <v>5</v>
      </c>
      <c r="E102" s="1" t="s">
        <v>20</v>
      </c>
      <c r="F102" s="2">
        <v>1117</v>
      </c>
      <c r="G102" s="2">
        <v>1044</v>
      </c>
      <c r="H102" s="3">
        <v>7</v>
      </c>
      <c r="I102" s="7">
        <f t="shared" si="32"/>
        <v>0.033382146379367025</v>
      </c>
      <c r="J102" s="7">
        <f t="shared" si="33"/>
        <v>0.031033560238994083</v>
      </c>
      <c r="K102" s="2">
        <f t="shared" si="34"/>
        <v>692.8452924775725</v>
      </c>
      <c r="L102" s="2">
        <f t="shared" si="35"/>
        <v>644.1004684377014</v>
      </c>
      <c r="M102" s="2">
        <v>13.877611588527502</v>
      </c>
      <c r="N102" s="2">
        <v>14.055355163426105</v>
      </c>
      <c r="O102" s="2">
        <f t="shared" si="30"/>
        <v>706.7229040661</v>
      </c>
      <c r="P102" s="2">
        <f t="shared" si="31"/>
        <v>658.1558236011275</v>
      </c>
      <c r="Q102" s="2">
        <f t="shared" si="36"/>
        <v>40989.9284358338</v>
      </c>
      <c r="R102" s="2">
        <f t="shared" si="37"/>
        <v>38173.0377688654</v>
      </c>
    </row>
    <row r="103" spans="1:18" s="1" customFormat="1" ht="11.25">
      <c r="A103" s="1" t="s">
        <v>2</v>
      </c>
      <c r="B103" s="1" t="s">
        <v>3</v>
      </c>
      <c r="C103" s="1" t="s">
        <v>30</v>
      </c>
      <c r="D103" s="1" t="s">
        <v>5</v>
      </c>
      <c r="E103" s="1" t="s">
        <v>22</v>
      </c>
      <c r="F103" s="2">
        <v>1612</v>
      </c>
      <c r="G103" s="2">
        <v>2250</v>
      </c>
      <c r="H103" s="3">
        <v>6</v>
      </c>
      <c r="I103" s="7">
        <f t="shared" si="32"/>
        <v>0.04817548788141418</v>
      </c>
      <c r="J103" s="7">
        <f t="shared" si="33"/>
        <v>0.06688267292886656</v>
      </c>
      <c r="K103" s="2">
        <f t="shared" si="34"/>
        <v>999.8805832353148</v>
      </c>
      <c r="L103" s="2">
        <f t="shared" si="35"/>
        <v>1388.1475612881495</v>
      </c>
      <c r="M103" s="2">
        <v>21.264082272743753</v>
      </c>
      <c r="N103" s="2">
        <v>26.138028900406443</v>
      </c>
      <c r="O103" s="2">
        <f t="shared" si="30"/>
        <v>1021.1446655080586</v>
      </c>
      <c r="P103" s="2">
        <f t="shared" si="31"/>
        <v>1414.285590188556</v>
      </c>
      <c r="Q103" s="2">
        <f t="shared" si="36"/>
        <v>59226.3905994674</v>
      </c>
      <c r="R103" s="2">
        <f t="shared" si="37"/>
        <v>82028.56423093624</v>
      </c>
    </row>
    <row r="104" spans="1:18" s="1" customFormat="1" ht="11.25">
      <c r="A104" s="1" t="s">
        <v>2</v>
      </c>
      <c r="B104" s="1" t="s">
        <v>3</v>
      </c>
      <c r="C104" s="1" t="s">
        <v>30</v>
      </c>
      <c r="D104" s="1" t="s">
        <v>5</v>
      </c>
      <c r="E104" s="1" t="s">
        <v>24</v>
      </c>
      <c r="F104" s="2">
        <v>373</v>
      </c>
      <c r="G104" s="2">
        <v>432</v>
      </c>
      <c r="H104" s="3">
        <v>5</v>
      </c>
      <c r="I104" s="7">
        <f t="shared" si="32"/>
        <v>0.011147305818714323</v>
      </c>
      <c r="J104" s="7">
        <f t="shared" si="33"/>
        <v>0.01284147320234238</v>
      </c>
      <c r="K104" s="2">
        <f t="shared" si="34"/>
        <v>231.36194636896553</v>
      </c>
      <c r="L104" s="2">
        <f t="shared" si="35"/>
        <v>266.5243317673247</v>
      </c>
      <c r="M104" s="2">
        <v>5.371978679430001</v>
      </c>
      <c r="N104" s="2">
        <v>8.877066419005962</v>
      </c>
      <c r="O104" s="2">
        <f t="shared" si="30"/>
        <v>236.73392504839552</v>
      </c>
      <c r="P104" s="2">
        <f t="shared" si="31"/>
        <v>275.4013981863307</v>
      </c>
      <c r="Q104" s="2">
        <f t="shared" si="36"/>
        <v>13730.56765280694</v>
      </c>
      <c r="R104" s="2">
        <f t="shared" si="37"/>
        <v>15973.281094807182</v>
      </c>
    </row>
    <row r="105" spans="1:18" s="1" customFormat="1" ht="11.25">
      <c r="A105" s="1" t="s">
        <v>2</v>
      </c>
      <c r="B105" s="1" t="s">
        <v>3</v>
      </c>
      <c r="C105" s="1" t="s">
        <v>30</v>
      </c>
      <c r="D105" s="1" t="s">
        <v>5</v>
      </c>
      <c r="E105" s="1" t="s">
        <v>19</v>
      </c>
      <c r="F105" s="2">
        <v>957</v>
      </c>
      <c r="G105" s="2">
        <v>1139</v>
      </c>
      <c r="H105" s="3">
        <v>4</v>
      </c>
      <c r="I105" s="7">
        <f t="shared" si="32"/>
        <v>0.028600460237291174</v>
      </c>
      <c r="J105" s="7">
        <f t="shared" si="33"/>
        <v>0.033857495318212895</v>
      </c>
      <c r="K105" s="2">
        <f t="shared" si="34"/>
        <v>593.6015621316354</v>
      </c>
      <c r="L105" s="2">
        <f t="shared" si="35"/>
        <v>702.7111432476455</v>
      </c>
      <c r="M105" s="2">
        <v>6.267308459335001</v>
      </c>
      <c r="N105" s="2">
        <v>34.27533978449524</v>
      </c>
      <c r="O105" s="2">
        <f t="shared" si="30"/>
        <v>599.8688705909705</v>
      </c>
      <c r="P105" s="2">
        <f t="shared" si="31"/>
        <v>736.9864830321408</v>
      </c>
      <c r="Q105" s="2">
        <f t="shared" si="36"/>
        <v>34792.39449427629</v>
      </c>
      <c r="R105" s="2">
        <f t="shared" si="37"/>
        <v>42745.21601586416</v>
      </c>
    </row>
    <row r="106" spans="1:18" s="1" customFormat="1" ht="11.25">
      <c r="A106" s="1" t="s">
        <v>2</v>
      </c>
      <c r="B106" s="1" t="s">
        <v>3</v>
      </c>
      <c r="C106" s="1" t="s">
        <v>30</v>
      </c>
      <c r="D106" s="1" t="s">
        <v>5</v>
      </c>
      <c r="E106" s="1" t="s">
        <v>14</v>
      </c>
      <c r="F106" s="2">
        <v>832</v>
      </c>
      <c r="G106" s="2">
        <v>1961</v>
      </c>
      <c r="H106" s="3">
        <v>3</v>
      </c>
      <c r="I106" s="7">
        <f t="shared" si="32"/>
        <v>0.024864767938794417</v>
      </c>
      <c r="J106" s="7">
        <f t="shared" si="33"/>
        <v>0.05829196516155881</v>
      </c>
      <c r="K106" s="2">
        <f t="shared" si="34"/>
        <v>516.0673977988722</v>
      </c>
      <c r="L106" s="2">
        <f>J106*L$109</f>
        <v>1209.8477189715827</v>
      </c>
      <c r="M106" s="2">
        <v>1.11916222488125</v>
      </c>
      <c r="N106" s="2">
        <v>36.98777674585817</v>
      </c>
      <c r="O106" s="2">
        <f t="shared" si="30"/>
        <v>517.1865600237535</v>
      </c>
      <c r="P106" s="2">
        <f t="shared" si="31"/>
        <v>1246.8354957174408</v>
      </c>
      <c r="Q106" s="2">
        <f t="shared" si="36"/>
        <v>29996.8204813777</v>
      </c>
      <c r="R106" s="2">
        <f t="shared" si="37"/>
        <v>72316.45875161157</v>
      </c>
    </row>
    <row r="107" spans="1:18" s="1" customFormat="1" ht="11.25">
      <c r="A107" s="1" t="s">
        <v>2</v>
      </c>
      <c r="B107" s="1" t="s">
        <v>3</v>
      </c>
      <c r="C107" s="1" t="s">
        <v>30</v>
      </c>
      <c r="D107" s="1" t="s">
        <v>5</v>
      </c>
      <c r="E107" s="1" t="s">
        <v>18</v>
      </c>
      <c r="F107" s="2">
        <v>871</v>
      </c>
      <c r="G107" s="2">
        <v>1592</v>
      </c>
      <c r="H107" s="3">
        <v>2</v>
      </c>
      <c r="I107" s="7">
        <f t="shared" si="32"/>
        <v>0.026030303935925404</v>
      </c>
      <c r="J107" s="7">
        <f t="shared" si="33"/>
        <v>0.0473232068012247</v>
      </c>
      <c r="K107" s="2">
        <f t="shared" si="34"/>
        <v>540.2580570706943</v>
      </c>
      <c r="L107" s="2">
        <f t="shared" si="35"/>
        <v>982.1915189203263</v>
      </c>
      <c r="M107" s="2">
        <v>5.148146234453751</v>
      </c>
      <c r="N107" s="2">
        <v>11.589503380368892</v>
      </c>
      <c r="O107" s="2">
        <f t="shared" si="30"/>
        <v>545.4062033051481</v>
      </c>
      <c r="P107" s="2">
        <f t="shared" si="31"/>
        <v>993.7810223006952</v>
      </c>
      <c r="Q107" s="2">
        <f t="shared" si="36"/>
        <v>31633.55979169859</v>
      </c>
      <c r="R107" s="2">
        <f t="shared" si="37"/>
        <v>57639.29929344032</v>
      </c>
    </row>
    <row r="108" spans="1:18" s="1" customFormat="1" ht="11.25">
      <c r="A108" s="1" t="s">
        <v>2</v>
      </c>
      <c r="B108" s="1" t="s">
        <v>3</v>
      </c>
      <c r="C108" s="1" t="s">
        <v>30</v>
      </c>
      <c r="D108" s="1" t="s">
        <v>5</v>
      </c>
      <c r="E108" s="1" t="s">
        <v>7</v>
      </c>
      <c r="F108" s="2">
        <v>0</v>
      </c>
      <c r="G108" s="2">
        <v>13393</v>
      </c>
      <c r="H108" s="3">
        <v>1</v>
      </c>
      <c r="I108" s="7">
        <f t="shared" si="32"/>
        <v>0</v>
      </c>
      <c r="J108" s="7">
        <f t="shared" si="33"/>
        <v>0.3981153949050266</v>
      </c>
      <c r="K108" s="2">
        <f t="shared" si="34"/>
        <v>0</v>
      </c>
      <c r="L108" s="2">
        <f t="shared" si="35"/>
        <v>8262.87123925875</v>
      </c>
      <c r="M108" s="2">
        <v>0</v>
      </c>
      <c r="N108" s="2">
        <v>122.79941879624914</v>
      </c>
      <c r="O108" s="2">
        <f t="shared" si="30"/>
        <v>0</v>
      </c>
      <c r="P108" s="2">
        <f t="shared" si="31"/>
        <v>8385.670658054998</v>
      </c>
      <c r="Q108" s="2">
        <f t="shared" si="36"/>
        <v>0</v>
      </c>
      <c r="R108" s="2">
        <f t="shared" si="37"/>
        <v>486368.8981671899</v>
      </c>
    </row>
    <row r="109" spans="6:18" s="1" customFormat="1" ht="11.25">
      <c r="F109" s="5">
        <f>SUM(F89:F108)</f>
        <v>33461</v>
      </c>
      <c r="G109" s="5">
        <f>SUM(G89:G108)</f>
        <v>33641</v>
      </c>
      <c r="H109" s="4"/>
      <c r="I109" s="7"/>
      <c r="J109" s="7"/>
      <c r="K109" s="9">
        <v>20754.96538190873</v>
      </c>
      <c r="L109" s="9">
        <f>K109</f>
        <v>20754.96538190873</v>
      </c>
      <c r="M109" s="2"/>
      <c r="N109" s="2"/>
      <c r="Q109" s="2"/>
      <c r="R109" s="2"/>
    </row>
    <row r="110" spans="1:18" s="1" customFormat="1" ht="11.25">
      <c r="A110" s="1" t="s">
        <v>2</v>
      </c>
      <c r="B110" s="1" t="s">
        <v>3</v>
      </c>
      <c r="C110" s="1" t="s">
        <v>30</v>
      </c>
      <c r="D110" s="1" t="s">
        <v>26</v>
      </c>
      <c r="E110" s="1" t="s">
        <v>7</v>
      </c>
      <c r="F110" s="2">
        <v>12370</v>
      </c>
      <c r="G110" s="2">
        <v>0</v>
      </c>
      <c r="H110" s="3">
        <v>1</v>
      </c>
      <c r="I110" s="7">
        <f>F110/F$131</f>
        <v>0.36728028503562943</v>
      </c>
      <c r="J110" s="7">
        <f>G110/G$131</f>
        <v>0</v>
      </c>
      <c r="K110" s="2">
        <f>I110*K$131</f>
        <v>8148.706084167188</v>
      </c>
      <c r="L110" s="2">
        <f>J110*L$131</f>
        <v>0</v>
      </c>
      <c r="M110" s="2">
        <v>333.5500422977764</v>
      </c>
      <c r="N110" s="2">
        <v>0</v>
      </c>
      <c r="O110" s="2">
        <f aca="true" t="shared" si="38" ref="O110:O130">K110+M110</f>
        <v>8482.256126464965</v>
      </c>
      <c r="P110" s="2">
        <f aca="true" t="shared" si="39" ref="P110:P130">L110+N110</f>
        <v>0</v>
      </c>
      <c r="Q110" s="2">
        <f t="shared" si="36"/>
        <v>491970.85533496796</v>
      </c>
      <c r="R110" s="2">
        <f t="shared" si="37"/>
        <v>0</v>
      </c>
    </row>
    <row r="111" spans="1:18" s="1" customFormat="1" ht="11.25">
      <c r="A111" s="1" t="s">
        <v>2</v>
      </c>
      <c r="B111" s="1" t="s">
        <v>3</v>
      </c>
      <c r="C111" s="1" t="s">
        <v>30</v>
      </c>
      <c r="D111" s="1" t="s">
        <v>26</v>
      </c>
      <c r="E111" s="1" t="s">
        <v>18</v>
      </c>
      <c r="F111" s="2">
        <v>1466</v>
      </c>
      <c r="G111" s="2">
        <v>873</v>
      </c>
      <c r="H111" s="3">
        <v>2</v>
      </c>
      <c r="I111" s="7">
        <f aca="true" t="shared" si="40" ref="I111:I130">F111/F$131</f>
        <v>0.043527315914489315</v>
      </c>
      <c r="J111" s="7">
        <f aca="true" t="shared" si="41" ref="J111:J130">G111/G$131</f>
        <v>0.026241433209089816</v>
      </c>
      <c r="K111" s="2">
        <f aca="true" t="shared" si="42" ref="K111:K130">I111*K$131</f>
        <v>965.7237768301617</v>
      </c>
      <c r="L111" s="2">
        <f aca="true" t="shared" si="43" ref="L111:L130">J111*L$131</f>
        <v>582.2085615824257</v>
      </c>
      <c r="M111" s="2">
        <v>45.60538760144142</v>
      </c>
      <c r="N111" s="2">
        <v>16.040747429787363</v>
      </c>
      <c r="O111" s="2">
        <f t="shared" si="38"/>
        <v>1011.3291644316031</v>
      </c>
      <c r="P111" s="2">
        <f t="shared" si="39"/>
        <v>598.2493090122131</v>
      </c>
      <c r="Q111" s="2">
        <f t="shared" si="36"/>
        <v>58657.09153703298</v>
      </c>
      <c r="R111" s="2">
        <f t="shared" si="37"/>
        <v>34698.45992270836</v>
      </c>
    </row>
    <row r="112" spans="1:18" s="1" customFormat="1" ht="11.25">
      <c r="A112" s="1" t="s">
        <v>2</v>
      </c>
      <c r="B112" s="1" t="s">
        <v>3</v>
      </c>
      <c r="C112" s="1" t="s">
        <v>30</v>
      </c>
      <c r="D112" s="1" t="s">
        <v>26</v>
      </c>
      <c r="E112" s="1" t="s">
        <v>14</v>
      </c>
      <c r="F112" s="2">
        <v>1985</v>
      </c>
      <c r="G112" s="2">
        <v>611</v>
      </c>
      <c r="H112" s="3">
        <v>3</v>
      </c>
      <c r="I112" s="7">
        <f t="shared" si="40"/>
        <v>0.05893705463182898</v>
      </c>
      <c r="J112" s="7">
        <f t="shared" si="41"/>
        <v>0.01836599735481544</v>
      </c>
      <c r="K112" s="2">
        <f t="shared" si="42"/>
        <v>1307.6137087366105</v>
      </c>
      <c r="L112" s="2">
        <f t="shared" si="43"/>
        <v>407.4793025508157</v>
      </c>
      <c r="M112" s="2">
        <v>78.35393720885946</v>
      </c>
      <c r="N112" s="2">
        <v>17.075634360741383</v>
      </c>
      <c r="O112" s="2">
        <f t="shared" si="38"/>
        <v>1385.96764594547</v>
      </c>
      <c r="P112" s="2">
        <f t="shared" si="39"/>
        <v>424.5549369115571</v>
      </c>
      <c r="Q112" s="2">
        <f t="shared" si="36"/>
        <v>80386.12346483726</v>
      </c>
      <c r="R112" s="2">
        <f t="shared" si="37"/>
        <v>24624.18634087031</v>
      </c>
    </row>
    <row r="113" spans="1:18" s="1" customFormat="1" ht="11.25">
      <c r="A113" s="1" t="s">
        <v>2</v>
      </c>
      <c r="B113" s="1" t="s">
        <v>3</v>
      </c>
      <c r="C113" s="1" t="s">
        <v>30</v>
      </c>
      <c r="D113" s="1" t="s">
        <v>26</v>
      </c>
      <c r="E113" s="1" t="s">
        <v>19</v>
      </c>
      <c r="F113" s="2">
        <v>948</v>
      </c>
      <c r="G113" s="2">
        <v>893</v>
      </c>
      <c r="H113" s="3">
        <v>4</v>
      </c>
      <c r="I113" s="7">
        <f t="shared" si="40"/>
        <v>0.028147268408551068</v>
      </c>
      <c r="J113" s="7">
        <f t="shared" si="41"/>
        <v>0.02684261151857641</v>
      </c>
      <c r="K113" s="2">
        <f t="shared" si="42"/>
        <v>624.4925923840335</v>
      </c>
      <c r="L113" s="2">
        <f t="shared" si="43"/>
        <v>595.5466729588844</v>
      </c>
      <c r="M113" s="2">
        <v>42.45182356517154</v>
      </c>
      <c r="N113" s="2">
        <v>25.35472980837357</v>
      </c>
      <c r="O113" s="2">
        <f t="shared" si="38"/>
        <v>666.944415949205</v>
      </c>
      <c r="P113" s="2">
        <f t="shared" si="39"/>
        <v>620.901402767258</v>
      </c>
      <c r="Q113" s="2">
        <f t="shared" si="36"/>
        <v>38682.77612505389</v>
      </c>
      <c r="R113" s="2">
        <f t="shared" si="37"/>
        <v>36012.281360500965</v>
      </c>
    </row>
    <row r="114" spans="1:18" s="1" customFormat="1" ht="11.25">
      <c r="A114" s="1" t="s">
        <v>2</v>
      </c>
      <c r="B114" s="1" t="s">
        <v>3</v>
      </c>
      <c r="C114" s="1" t="s">
        <v>30</v>
      </c>
      <c r="D114" s="1" t="s">
        <v>26</v>
      </c>
      <c r="E114" s="1" t="s">
        <v>24</v>
      </c>
      <c r="F114" s="2">
        <v>285</v>
      </c>
      <c r="G114" s="2">
        <v>299</v>
      </c>
      <c r="H114" s="3">
        <v>5</v>
      </c>
      <c r="I114" s="7">
        <f t="shared" si="40"/>
        <v>0.008461995249406176</v>
      </c>
      <c r="J114" s="7">
        <f t="shared" si="41"/>
        <v>0.008987615726824575</v>
      </c>
      <c r="K114" s="2">
        <f t="shared" si="42"/>
        <v>187.74302619140252</v>
      </c>
      <c r="L114" s="2">
        <f t="shared" si="43"/>
        <v>199.40476507805872</v>
      </c>
      <c r="M114" s="2">
        <v>15.040074634517916</v>
      </c>
      <c r="N114" s="2">
        <v>10.348869309540232</v>
      </c>
      <c r="O114" s="2">
        <f t="shared" si="38"/>
        <v>202.78310082592043</v>
      </c>
      <c r="P114" s="2">
        <f t="shared" si="39"/>
        <v>209.75363438759894</v>
      </c>
      <c r="Q114" s="2">
        <f t="shared" si="36"/>
        <v>11761.419847903384</v>
      </c>
      <c r="R114" s="2">
        <f t="shared" si="37"/>
        <v>12165.710794480738</v>
      </c>
    </row>
    <row r="115" spans="1:18" s="1" customFormat="1" ht="11.25">
      <c r="A115" s="1" t="s">
        <v>2</v>
      </c>
      <c r="B115" s="1" t="s">
        <v>3</v>
      </c>
      <c r="C115" s="1" t="s">
        <v>30</v>
      </c>
      <c r="D115" s="1" t="s">
        <v>26</v>
      </c>
      <c r="E115" s="1" t="s">
        <v>22</v>
      </c>
      <c r="F115" s="2">
        <v>1966</v>
      </c>
      <c r="G115" s="2">
        <v>1539</v>
      </c>
      <c r="H115" s="3">
        <v>6</v>
      </c>
      <c r="I115" s="7">
        <f t="shared" si="40"/>
        <v>0.0583729216152019</v>
      </c>
      <c r="J115" s="7">
        <f t="shared" si="41"/>
        <v>0.04626067091499339</v>
      </c>
      <c r="K115" s="2">
        <f t="shared" si="42"/>
        <v>1295.0975069905169</v>
      </c>
      <c r="L115" s="2">
        <f t="shared" si="43"/>
        <v>1026.367670418503</v>
      </c>
      <c r="M115" s="2">
        <v>60.40288038701549</v>
      </c>
      <c r="N115" s="2">
        <v>50.96818134948565</v>
      </c>
      <c r="O115" s="2">
        <f t="shared" si="38"/>
        <v>1355.5003873775324</v>
      </c>
      <c r="P115" s="2">
        <f t="shared" si="39"/>
        <v>1077.3358517679885</v>
      </c>
      <c r="Q115" s="2">
        <f t="shared" si="36"/>
        <v>78619.02246789688</v>
      </c>
      <c r="R115" s="2">
        <f t="shared" si="37"/>
        <v>62485.47940254334</v>
      </c>
    </row>
    <row r="116" spans="1:18" s="1" customFormat="1" ht="11.25">
      <c r="A116" s="1" t="s">
        <v>2</v>
      </c>
      <c r="B116" s="1" t="s">
        <v>3</v>
      </c>
      <c r="C116" s="1" t="s">
        <v>30</v>
      </c>
      <c r="D116" s="1" t="s">
        <v>26</v>
      </c>
      <c r="E116" s="1" t="s">
        <v>20</v>
      </c>
      <c r="F116" s="2">
        <v>777</v>
      </c>
      <c r="G116" s="2">
        <v>811</v>
      </c>
      <c r="H116" s="3">
        <v>7</v>
      </c>
      <c r="I116" s="7">
        <f t="shared" si="40"/>
        <v>0.023070071258907362</v>
      </c>
      <c r="J116" s="7">
        <f t="shared" si="41"/>
        <v>0.024377780449681377</v>
      </c>
      <c r="K116" s="2">
        <f t="shared" si="42"/>
        <v>511.846776669192</v>
      </c>
      <c r="L116" s="2">
        <f t="shared" si="43"/>
        <v>540.8604163154034</v>
      </c>
      <c r="M116" s="2">
        <v>19.891711613394662</v>
      </c>
      <c r="N116" s="2">
        <v>29.494277532189663</v>
      </c>
      <c r="O116" s="2">
        <f t="shared" si="38"/>
        <v>531.7384882825867</v>
      </c>
      <c r="P116" s="2">
        <f t="shared" si="39"/>
        <v>570.3546938475931</v>
      </c>
      <c r="Q116" s="2">
        <f t="shared" si="36"/>
        <v>30840.832320390025</v>
      </c>
      <c r="R116" s="2">
        <f t="shared" si="37"/>
        <v>33080.5722431604</v>
      </c>
    </row>
    <row r="117" spans="1:18" s="1" customFormat="1" ht="11.25">
      <c r="A117" s="1" t="s">
        <v>2</v>
      </c>
      <c r="B117" s="1" t="s">
        <v>3</v>
      </c>
      <c r="C117" s="1" t="s">
        <v>30</v>
      </c>
      <c r="D117" s="1" t="s">
        <v>26</v>
      </c>
      <c r="E117" s="1" t="s">
        <v>13</v>
      </c>
      <c r="F117" s="2">
        <v>2140</v>
      </c>
      <c r="G117" s="2">
        <v>2530</v>
      </c>
      <c r="H117" s="3">
        <v>8</v>
      </c>
      <c r="I117" s="7">
        <f t="shared" si="40"/>
        <v>0.06353919239904988</v>
      </c>
      <c r="J117" s="7">
        <f t="shared" si="41"/>
        <v>0.07604905615005411</v>
      </c>
      <c r="K117" s="2">
        <f t="shared" si="42"/>
        <v>1409.7195650863207</v>
      </c>
      <c r="L117" s="2">
        <f t="shared" si="43"/>
        <v>1687.2710891220354</v>
      </c>
      <c r="M117" s="2">
        <v>74.95779132364575</v>
      </c>
      <c r="N117" s="2">
        <v>111.2503450775575</v>
      </c>
      <c r="O117" s="2">
        <f t="shared" si="38"/>
        <v>1484.6773564099665</v>
      </c>
      <c r="P117" s="2">
        <f t="shared" si="39"/>
        <v>1798.521434199593</v>
      </c>
      <c r="Q117" s="2">
        <f t="shared" si="36"/>
        <v>86111.28667177806</v>
      </c>
      <c r="R117" s="2">
        <f t="shared" si="37"/>
        <v>104314.24318357639</v>
      </c>
    </row>
    <row r="118" spans="1:18" s="1" customFormat="1" ht="11.25">
      <c r="A118" s="1" t="s">
        <v>2</v>
      </c>
      <c r="B118" s="1" t="s">
        <v>3</v>
      </c>
      <c r="C118" s="1" t="s">
        <v>30</v>
      </c>
      <c r="D118" s="1" t="s">
        <v>26</v>
      </c>
      <c r="E118" s="1" t="s">
        <v>12</v>
      </c>
      <c r="F118" s="2">
        <v>1084</v>
      </c>
      <c r="G118" s="2">
        <v>1233</v>
      </c>
      <c r="H118" s="3">
        <v>9</v>
      </c>
      <c r="I118" s="7">
        <f t="shared" si="40"/>
        <v>0.03218527315914489</v>
      </c>
      <c r="J118" s="7">
        <f t="shared" si="41"/>
        <v>0.037062642779848505</v>
      </c>
      <c r="K118" s="2">
        <f t="shared" si="42"/>
        <v>714.0822469876501</v>
      </c>
      <c r="L118" s="2">
        <f t="shared" si="43"/>
        <v>822.2945663586837</v>
      </c>
      <c r="M118" s="2">
        <v>35.416949945800255</v>
      </c>
      <c r="N118" s="2">
        <v>58.21238986616381</v>
      </c>
      <c r="O118" s="2">
        <f t="shared" si="38"/>
        <v>749.4991969334504</v>
      </c>
      <c r="P118" s="2">
        <f t="shared" si="39"/>
        <v>880.5069562248475</v>
      </c>
      <c r="Q118" s="2">
        <f t="shared" si="36"/>
        <v>43470.953422140126</v>
      </c>
      <c r="R118" s="2">
        <f t="shared" si="37"/>
        <v>51069.403461041155</v>
      </c>
    </row>
    <row r="119" spans="1:18" s="1" customFormat="1" ht="11.25">
      <c r="A119" s="1" t="s">
        <v>2</v>
      </c>
      <c r="B119" s="1" t="s">
        <v>3</v>
      </c>
      <c r="C119" s="1" t="s">
        <v>30</v>
      </c>
      <c r="D119" s="1" t="s">
        <v>26</v>
      </c>
      <c r="E119" s="1" t="s">
        <v>6</v>
      </c>
      <c r="F119" s="2">
        <v>1119</v>
      </c>
      <c r="G119" s="2">
        <v>1347</v>
      </c>
      <c r="H119" s="3">
        <v>10</v>
      </c>
      <c r="I119" s="7">
        <f t="shared" si="40"/>
        <v>0.03322446555819478</v>
      </c>
      <c r="J119" s="7">
        <f t="shared" si="41"/>
        <v>0.040489359143922085</v>
      </c>
      <c r="K119" s="2">
        <f t="shared" si="42"/>
        <v>737.1384080988752</v>
      </c>
      <c r="L119" s="2">
        <f t="shared" si="43"/>
        <v>898.3218012044986</v>
      </c>
      <c r="M119" s="2">
        <v>35.902113643687926</v>
      </c>
      <c r="N119" s="2">
        <v>43.465251100068976</v>
      </c>
      <c r="O119" s="2">
        <f t="shared" si="38"/>
        <v>773.0405217425631</v>
      </c>
      <c r="P119" s="2">
        <f t="shared" si="39"/>
        <v>941.7870523045675</v>
      </c>
      <c r="Q119" s="2">
        <f t="shared" si="36"/>
        <v>44836.35026106866</v>
      </c>
      <c r="R119" s="2">
        <f t="shared" si="37"/>
        <v>54623.649033664915</v>
      </c>
    </row>
    <row r="120" spans="1:18" s="1" customFormat="1" ht="11.25">
      <c r="A120" s="1" t="s">
        <v>2</v>
      </c>
      <c r="B120" s="1" t="s">
        <v>3</v>
      </c>
      <c r="C120" s="1" t="s">
        <v>30</v>
      </c>
      <c r="D120" s="1" t="s">
        <v>26</v>
      </c>
      <c r="E120" s="1" t="s">
        <v>15</v>
      </c>
      <c r="F120" s="2">
        <v>2976</v>
      </c>
      <c r="G120" s="2">
        <v>4734</v>
      </c>
      <c r="H120" s="3">
        <v>11</v>
      </c>
      <c r="I120" s="7">
        <f t="shared" si="40"/>
        <v>0.08836104513064133</v>
      </c>
      <c r="J120" s="7">
        <f t="shared" si="41"/>
        <v>0.14229890585547672</v>
      </c>
      <c r="K120" s="2">
        <f t="shared" si="42"/>
        <v>1960.4324419144345</v>
      </c>
      <c r="L120" s="2">
        <f t="shared" si="43"/>
        <v>3157.1309628077925</v>
      </c>
      <c r="M120" s="2">
        <v>81.99266494301703</v>
      </c>
      <c r="N120" s="2">
        <v>161.1836394960891</v>
      </c>
      <c r="O120" s="2">
        <f t="shared" si="38"/>
        <v>2042.4251068574515</v>
      </c>
      <c r="P120" s="2">
        <f t="shared" si="39"/>
        <v>3318.3146023038817</v>
      </c>
      <c r="Q120" s="2">
        <f t="shared" si="36"/>
        <v>118460.65619773218</v>
      </c>
      <c r="R120" s="2">
        <f t="shared" si="37"/>
        <v>192462.24693362514</v>
      </c>
    </row>
    <row r="121" spans="1:18" s="1" customFormat="1" ht="11.25">
      <c r="A121" s="1" t="s">
        <v>2</v>
      </c>
      <c r="B121" s="1" t="s">
        <v>3</v>
      </c>
      <c r="C121" s="1" t="s">
        <v>30</v>
      </c>
      <c r="D121" s="1" t="s">
        <v>26</v>
      </c>
      <c r="E121" s="1" t="s">
        <v>10</v>
      </c>
      <c r="F121" s="2">
        <v>1107</v>
      </c>
      <c r="G121" s="2">
        <v>2242</v>
      </c>
      <c r="H121" s="3">
        <v>12</v>
      </c>
      <c r="I121" s="7">
        <f t="shared" si="40"/>
        <v>0.03286817102137767</v>
      </c>
      <c r="J121" s="7">
        <f t="shared" si="41"/>
        <v>0.06739208849344716</v>
      </c>
      <c r="K121" s="2">
        <f t="shared" si="42"/>
        <v>729.2334385750265</v>
      </c>
      <c r="L121" s="2">
        <f t="shared" si="43"/>
        <v>1495.202285301029</v>
      </c>
      <c r="M121" s="2">
        <v>49.48669718454282</v>
      </c>
      <c r="N121" s="2">
        <v>77.09907635607473</v>
      </c>
      <c r="O121" s="2">
        <f t="shared" si="38"/>
        <v>778.7201357595693</v>
      </c>
      <c r="P121" s="2">
        <f t="shared" si="39"/>
        <v>1572.3013616571036</v>
      </c>
      <c r="Q121" s="2">
        <f t="shared" si="36"/>
        <v>45165.76787405502</v>
      </c>
      <c r="R121" s="2">
        <f t="shared" si="37"/>
        <v>91193.478976112</v>
      </c>
    </row>
    <row r="122" spans="1:18" s="1" customFormat="1" ht="11.25">
      <c r="A122" s="1" t="s">
        <v>2</v>
      </c>
      <c r="B122" s="1" t="s">
        <v>3</v>
      </c>
      <c r="C122" s="1" t="s">
        <v>30</v>
      </c>
      <c r="D122" s="1" t="s">
        <v>26</v>
      </c>
      <c r="E122" s="1" t="s">
        <v>9</v>
      </c>
      <c r="F122" s="2">
        <v>683</v>
      </c>
      <c r="G122" s="2">
        <v>1311</v>
      </c>
      <c r="H122" s="3">
        <v>13</v>
      </c>
      <c r="I122" s="7">
        <f t="shared" si="40"/>
        <v>0.020279097387173397</v>
      </c>
      <c r="J122" s="7">
        <f t="shared" si="41"/>
        <v>0.039407238186846216</v>
      </c>
      <c r="K122" s="2">
        <f t="shared" si="42"/>
        <v>449.9245153990453</v>
      </c>
      <c r="L122" s="2">
        <f t="shared" si="43"/>
        <v>874.3132007268728</v>
      </c>
      <c r="M122" s="2">
        <v>31.293058513755017</v>
      </c>
      <c r="N122" s="2">
        <v>55.88389427151726</v>
      </c>
      <c r="O122" s="2">
        <f t="shared" si="38"/>
        <v>481.2175739128003</v>
      </c>
      <c r="P122" s="2">
        <f t="shared" si="39"/>
        <v>930.1970949983901</v>
      </c>
      <c r="Q122" s="2">
        <f t="shared" si="36"/>
        <v>27910.619286942416</v>
      </c>
      <c r="R122" s="2">
        <f t="shared" si="37"/>
        <v>53951.43150990662</v>
      </c>
    </row>
    <row r="123" spans="1:18" s="1" customFormat="1" ht="11.25">
      <c r="A123" s="1" t="s">
        <v>2</v>
      </c>
      <c r="B123" s="1" t="s">
        <v>3</v>
      </c>
      <c r="C123" s="1" t="s">
        <v>30</v>
      </c>
      <c r="D123" s="1" t="s">
        <v>26</v>
      </c>
      <c r="E123" s="1" t="s">
        <v>11</v>
      </c>
      <c r="F123" s="2">
        <v>636</v>
      </c>
      <c r="G123" s="2">
        <v>1221</v>
      </c>
      <c r="H123" s="3">
        <v>14</v>
      </c>
      <c r="I123" s="7">
        <f t="shared" si="40"/>
        <v>0.018883610451306414</v>
      </c>
      <c r="J123" s="7">
        <f t="shared" si="41"/>
        <v>0.036701935794156544</v>
      </c>
      <c r="K123" s="2">
        <f t="shared" si="42"/>
        <v>418.96338476397193</v>
      </c>
      <c r="L123" s="2">
        <f t="shared" si="43"/>
        <v>814.2916995328084</v>
      </c>
      <c r="M123" s="2">
        <v>33.23371330530572</v>
      </c>
      <c r="N123" s="2">
        <v>39.32570337625288</v>
      </c>
      <c r="O123" s="2">
        <f t="shared" si="38"/>
        <v>452.1970980692777</v>
      </c>
      <c r="P123" s="2">
        <f t="shared" si="39"/>
        <v>853.6174029090613</v>
      </c>
      <c r="Q123" s="2">
        <f t="shared" si="36"/>
        <v>26227.431688018107</v>
      </c>
      <c r="R123" s="2">
        <f t="shared" si="37"/>
        <v>49509.80936872555</v>
      </c>
    </row>
    <row r="124" spans="1:18" s="1" customFormat="1" ht="11.25">
      <c r="A124" s="1" t="s">
        <v>2</v>
      </c>
      <c r="B124" s="1" t="s">
        <v>3</v>
      </c>
      <c r="C124" s="1" t="s">
        <v>30</v>
      </c>
      <c r="D124" s="1" t="s">
        <v>26</v>
      </c>
      <c r="E124" s="1" t="s">
        <v>23</v>
      </c>
      <c r="F124" s="2">
        <v>312</v>
      </c>
      <c r="G124" s="2">
        <v>647</v>
      </c>
      <c r="H124" s="3">
        <v>15</v>
      </c>
      <c r="I124" s="7">
        <f t="shared" si="40"/>
        <v>0.009263657957244655</v>
      </c>
      <c r="J124" s="7">
        <f t="shared" si="41"/>
        <v>0.01944811831189131</v>
      </c>
      <c r="K124" s="2">
        <f t="shared" si="42"/>
        <v>205.52920762006167</v>
      </c>
      <c r="L124" s="2">
        <f t="shared" si="43"/>
        <v>431.4879030284415</v>
      </c>
      <c r="M124" s="2">
        <v>35.65953179474409</v>
      </c>
      <c r="N124" s="2">
        <v>25.613451541112077</v>
      </c>
      <c r="O124" s="2">
        <f t="shared" si="38"/>
        <v>241.18873941480575</v>
      </c>
      <c r="P124" s="2">
        <f t="shared" si="39"/>
        <v>457.10135456955356</v>
      </c>
      <c r="Q124" s="2">
        <f t="shared" si="36"/>
        <v>13988.946886058733</v>
      </c>
      <c r="R124" s="2">
        <f t="shared" si="37"/>
        <v>26511.878565034105</v>
      </c>
    </row>
    <row r="125" spans="1:18" s="1" customFormat="1" ht="11.25">
      <c r="A125" s="1" t="s">
        <v>2</v>
      </c>
      <c r="B125" s="1" t="s">
        <v>3</v>
      </c>
      <c r="C125" s="1" t="s">
        <v>30</v>
      </c>
      <c r="D125" s="1" t="s">
        <v>26</v>
      </c>
      <c r="E125" s="1" t="s">
        <v>25</v>
      </c>
      <c r="F125" s="2">
        <v>831</v>
      </c>
      <c r="G125" s="2">
        <v>1104</v>
      </c>
      <c r="H125" s="3">
        <v>16</v>
      </c>
      <c r="I125" s="7">
        <f t="shared" si="40"/>
        <v>0.024673396674584323</v>
      </c>
      <c r="J125" s="7">
        <f t="shared" si="41"/>
        <v>0.033185042683659974</v>
      </c>
      <c r="K125" s="2">
        <f t="shared" si="42"/>
        <v>547.4191395265104</v>
      </c>
      <c r="L125" s="2">
        <f t="shared" si="43"/>
        <v>736.2637479805245</v>
      </c>
      <c r="M125" s="2">
        <v>17.708474972900127</v>
      </c>
      <c r="N125" s="2">
        <v>137.1225183514081</v>
      </c>
      <c r="O125" s="2">
        <f t="shared" si="38"/>
        <v>565.1276144994106</v>
      </c>
      <c r="P125" s="2">
        <f t="shared" si="39"/>
        <v>873.3862663319326</v>
      </c>
      <c r="Q125" s="2">
        <f t="shared" si="36"/>
        <v>32777.401640965814</v>
      </c>
      <c r="R125" s="2">
        <f t="shared" si="37"/>
        <v>50656.40344725209</v>
      </c>
    </row>
    <row r="126" spans="1:18" s="1" customFormat="1" ht="11.25">
      <c r="A126" s="1" t="s">
        <v>2</v>
      </c>
      <c r="B126" s="1" t="s">
        <v>3</v>
      </c>
      <c r="C126" s="1" t="s">
        <v>30</v>
      </c>
      <c r="D126" s="1" t="s">
        <v>26</v>
      </c>
      <c r="E126" s="1" t="s">
        <v>17</v>
      </c>
      <c r="F126" s="2">
        <v>490</v>
      </c>
      <c r="G126" s="2">
        <v>1504</v>
      </c>
      <c r="H126" s="3">
        <v>17</v>
      </c>
      <c r="I126" s="7">
        <f t="shared" si="40"/>
        <v>0.014548693586698337</v>
      </c>
      <c r="J126" s="7">
        <f t="shared" si="41"/>
        <v>0.04520860887339185</v>
      </c>
      <c r="K126" s="2">
        <f t="shared" si="42"/>
        <v>322.78625555714814</v>
      </c>
      <c r="L126" s="2">
        <f t="shared" si="43"/>
        <v>1003.0259755097001</v>
      </c>
      <c r="M126" s="2">
        <v>9.703273957753494</v>
      </c>
      <c r="N126" s="2">
        <v>14.747138766094832</v>
      </c>
      <c r="O126" s="2">
        <f t="shared" si="38"/>
        <v>332.4895295149016</v>
      </c>
      <c r="P126" s="2">
        <f t="shared" si="39"/>
        <v>1017.7731142757949</v>
      </c>
      <c r="Q126" s="2">
        <f t="shared" si="36"/>
        <v>19284.392711864293</v>
      </c>
      <c r="R126" s="2">
        <f t="shared" si="37"/>
        <v>59030.840627996105</v>
      </c>
    </row>
    <row r="127" spans="1:18" s="1" customFormat="1" ht="11.25">
      <c r="A127" s="1" t="s">
        <v>2</v>
      </c>
      <c r="B127" s="1" t="s">
        <v>3</v>
      </c>
      <c r="C127" s="1" t="s">
        <v>30</v>
      </c>
      <c r="D127" s="1" t="s">
        <v>26</v>
      </c>
      <c r="E127" s="1" t="s">
        <v>8</v>
      </c>
      <c r="F127" s="2">
        <v>409</v>
      </c>
      <c r="G127" s="2">
        <v>1717</v>
      </c>
      <c r="H127" s="3">
        <v>18</v>
      </c>
      <c r="I127" s="7">
        <f t="shared" si="40"/>
        <v>0.012143705463182898</v>
      </c>
      <c r="J127" s="7">
        <f t="shared" si="41"/>
        <v>0.05161115786942407</v>
      </c>
      <c r="K127" s="2">
        <f t="shared" si="42"/>
        <v>269.4277112711706</v>
      </c>
      <c r="L127" s="2">
        <f t="shared" si="43"/>
        <v>1145.076861668986</v>
      </c>
      <c r="M127" s="2">
        <v>6.792291770427446</v>
      </c>
      <c r="N127" s="2">
        <v>29.494277532189663</v>
      </c>
      <c r="O127" s="2">
        <f t="shared" si="38"/>
        <v>276.22000304159803</v>
      </c>
      <c r="P127" s="2">
        <f t="shared" si="39"/>
        <v>1174.5711392011758</v>
      </c>
      <c r="Q127" s="2">
        <f t="shared" si="36"/>
        <v>16020.760176412687</v>
      </c>
      <c r="R127" s="2">
        <f t="shared" si="37"/>
        <v>68125.1260736682</v>
      </c>
    </row>
    <row r="128" spans="1:18" s="1" customFormat="1" ht="11.25">
      <c r="A128" s="1" t="s">
        <v>2</v>
      </c>
      <c r="B128" s="1" t="s">
        <v>3</v>
      </c>
      <c r="C128" s="1" t="s">
        <v>30</v>
      </c>
      <c r="D128" s="1" t="s">
        <v>26</v>
      </c>
      <c r="E128" s="1" t="s">
        <v>28</v>
      </c>
      <c r="F128" s="2">
        <v>1347</v>
      </c>
      <c r="G128" s="2">
        <v>2481</v>
      </c>
      <c r="H128" s="3">
        <v>19</v>
      </c>
      <c r="I128" s="7">
        <f t="shared" si="40"/>
        <v>0.03999406175771972</v>
      </c>
      <c r="J128" s="7">
        <f t="shared" si="41"/>
        <v>0.07457616929181195</v>
      </c>
      <c r="K128" s="2">
        <f t="shared" si="42"/>
        <v>887.3328290519971</v>
      </c>
      <c r="L128" s="2">
        <f t="shared" si="43"/>
        <v>1654.5927162497112</v>
      </c>
      <c r="M128" s="2">
        <v>18.678802368675477</v>
      </c>
      <c r="N128" s="2">
        <v>39.06698164351438</v>
      </c>
      <c r="O128" s="2">
        <f t="shared" si="38"/>
        <v>906.0116314206726</v>
      </c>
      <c r="P128" s="2">
        <f t="shared" si="39"/>
        <v>1693.6596978932255</v>
      </c>
      <c r="Q128" s="2">
        <f t="shared" si="36"/>
        <v>52548.67462239901</v>
      </c>
      <c r="R128" s="2">
        <f t="shared" si="37"/>
        <v>98232.26247780707</v>
      </c>
    </row>
    <row r="129" spans="1:18" s="1" customFormat="1" ht="11.25">
      <c r="A129" s="1" t="s">
        <v>2</v>
      </c>
      <c r="B129" s="1" t="s">
        <v>3</v>
      </c>
      <c r="C129" s="1" t="s">
        <v>30</v>
      </c>
      <c r="D129" s="1" t="s">
        <v>26</v>
      </c>
      <c r="E129" s="1" t="s">
        <v>27</v>
      </c>
      <c r="F129" s="2">
        <v>749</v>
      </c>
      <c r="G129" s="2">
        <v>1450</v>
      </c>
      <c r="H129" s="3">
        <v>20</v>
      </c>
      <c r="I129" s="7">
        <f t="shared" si="40"/>
        <v>0.02223871733966746</v>
      </c>
      <c r="J129" s="7">
        <f t="shared" si="41"/>
        <v>0.043585427437778046</v>
      </c>
      <c r="K129" s="2">
        <f t="shared" si="42"/>
        <v>493.4018477802122</v>
      </c>
      <c r="L129" s="2">
        <f t="shared" si="43"/>
        <v>967.0130747932614</v>
      </c>
      <c r="M129" s="2">
        <v>12.129092447191868</v>
      </c>
      <c r="N129" s="2">
        <v>25.096008075635066</v>
      </c>
      <c r="O129" s="2">
        <f t="shared" si="38"/>
        <v>505.5309402274041</v>
      </c>
      <c r="P129" s="2">
        <f t="shared" si="39"/>
        <v>992.1090828688964</v>
      </c>
      <c r="Q129" s="2">
        <f t="shared" si="36"/>
        <v>29320.794533189437</v>
      </c>
      <c r="R129" s="2">
        <f t="shared" si="37"/>
        <v>57542.32680639599</v>
      </c>
    </row>
    <row r="130" spans="1:18" s="1" customFormat="1" ht="11.25">
      <c r="A130" s="1" t="s">
        <v>2</v>
      </c>
      <c r="B130" s="1" t="s">
        <v>3</v>
      </c>
      <c r="C130" s="1" t="s">
        <v>30</v>
      </c>
      <c r="D130" s="1" t="s">
        <v>26</v>
      </c>
      <c r="E130" s="1" t="s">
        <v>21</v>
      </c>
      <c r="F130" s="2">
        <v>0</v>
      </c>
      <c r="G130" s="2">
        <v>4721</v>
      </c>
      <c r="H130" s="3">
        <v>21</v>
      </c>
      <c r="I130" s="7">
        <f t="shared" si="40"/>
        <v>0</v>
      </c>
      <c r="J130" s="7">
        <f t="shared" si="41"/>
        <v>0.14190813995431045</v>
      </c>
      <c r="K130" s="2">
        <f t="shared" si="42"/>
        <v>0</v>
      </c>
      <c r="L130" s="2">
        <f t="shared" si="43"/>
        <v>3148.4611904130948</v>
      </c>
      <c r="M130" s="2">
        <v>0</v>
      </c>
      <c r="N130" s="2">
        <v>71.40719823582761</v>
      </c>
      <c r="O130" s="2">
        <f t="shared" si="38"/>
        <v>0</v>
      </c>
      <c r="P130" s="2">
        <f t="shared" si="39"/>
        <v>3219.8683886489225</v>
      </c>
      <c r="Q130" s="2">
        <f t="shared" si="36"/>
        <v>0</v>
      </c>
      <c r="R130" s="2">
        <f t="shared" si="37"/>
        <v>186752.36654163752</v>
      </c>
    </row>
    <row r="131" spans="6:18" s="1" customFormat="1" ht="11.25">
      <c r="F131" s="5">
        <f>SUM(F110:F130)</f>
        <v>33680</v>
      </c>
      <c r="G131" s="5">
        <f>SUM(G110:G130)</f>
        <v>33268</v>
      </c>
      <c r="H131" s="4"/>
      <c r="I131" s="7"/>
      <c r="J131" s="7"/>
      <c r="K131" s="9">
        <v>22186.61446360153</v>
      </c>
      <c r="L131" s="9">
        <f>K131</f>
        <v>22186.61446360153</v>
      </c>
      <c r="M131" s="2"/>
      <c r="N131" s="2"/>
      <c r="Q131" s="2"/>
      <c r="R131" s="2"/>
    </row>
    <row r="132" spans="1:18" s="1" customFormat="1" ht="11.25">
      <c r="A132" s="1" t="s">
        <v>31</v>
      </c>
      <c r="B132" s="1" t="s">
        <v>32</v>
      </c>
      <c r="C132" s="1" t="s">
        <v>4</v>
      </c>
      <c r="D132" s="1" t="s">
        <v>33</v>
      </c>
      <c r="E132" s="1" t="s">
        <v>38</v>
      </c>
      <c r="F132" s="2">
        <v>22107</v>
      </c>
      <c r="G132" s="2">
        <v>0</v>
      </c>
      <c r="H132" s="3">
        <v>1</v>
      </c>
      <c r="I132" s="7">
        <f>F132/F$146</f>
        <v>0.26763598503650077</v>
      </c>
      <c r="J132" s="7">
        <f>G132/G$146</f>
        <v>0</v>
      </c>
      <c r="K132" s="2">
        <f>I132*K$146</f>
        <v>11532.366383879917</v>
      </c>
      <c r="L132" s="2">
        <f>J132*L$146</f>
        <v>0</v>
      </c>
      <c r="M132" s="2"/>
      <c r="N132" s="2"/>
      <c r="O132" s="2">
        <f>K132</f>
        <v>11532.366383879917</v>
      </c>
      <c r="P132" s="2">
        <f>L132</f>
        <v>0</v>
      </c>
      <c r="Q132" s="2">
        <f aca="true" t="shared" si="44" ref="Q132:Q160">O132*$S$3</f>
        <v>2940753.4278893787</v>
      </c>
      <c r="R132" s="2">
        <f aca="true" t="shared" si="45" ref="R132:R160">P132*$S$3</f>
        <v>0</v>
      </c>
    </row>
    <row r="133" spans="1:18" s="1" customFormat="1" ht="11.25">
      <c r="A133" s="1" t="s">
        <v>31</v>
      </c>
      <c r="B133" s="1" t="s">
        <v>32</v>
      </c>
      <c r="C133" s="1" t="s">
        <v>4</v>
      </c>
      <c r="D133" s="1" t="s">
        <v>33</v>
      </c>
      <c r="E133" s="1" t="s">
        <v>41</v>
      </c>
      <c r="F133" s="2">
        <v>12660</v>
      </c>
      <c r="G133" s="2">
        <v>1047</v>
      </c>
      <c r="H133" s="3">
        <v>2</v>
      </c>
      <c r="I133" s="7">
        <f aca="true" t="shared" si="46" ref="I133:I145">F133/F$146</f>
        <v>0.15326690960157868</v>
      </c>
      <c r="J133" s="7">
        <f aca="true" t="shared" si="47" ref="J133:J145">G133/G$146</f>
        <v>0.012671709531013617</v>
      </c>
      <c r="K133" s="2">
        <f aca="true" t="shared" si="48" ref="K133:K144">I133*K$146</f>
        <v>6604.232072190698</v>
      </c>
      <c r="L133" s="2">
        <f aca="true" t="shared" si="49" ref="L133:L144">J133*L$146</f>
        <v>546.0207341020379</v>
      </c>
      <c r="M133" s="2"/>
      <c r="N133" s="2"/>
      <c r="O133" s="2">
        <f aca="true" t="shared" si="50" ref="O133:O196">K133</f>
        <v>6604.232072190698</v>
      </c>
      <c r="P133" s="2">
        <f aca="true" t="shared" si="51" ref="P133:P196">L133</f>
        <v>546.0207341020379</v>
      </c>
      <c r="Q133" s="2">
        <f t="shared" si="44"/>
        <v>1684079.178408628</v>
      </c>
      <c r="R133" s="2">
        <f t="shared" si="45"/>
        <v>139235.28719601966</v>
      </c>
    </row>
    <row r="134" spans="1:18" s="1" customFormat="1" ht="11.25">
      <c r="A134" s="1" t="s">
        <v>31</v>
      </c>
      <c r="B134" s="1" t="s">
        <v>32</v>
      </c>
      <c r="C134" s="1" t="s">
        <v>4</v>
      </c>
      <c r="D134" s="1" t="s">
        <v>33</v>
      </c>
      <c r="E134" s="1" t="s">
        <v>35</v>
      </c>
      <c r="F134" s="2">
        <v>6854</v>
      </c>
      <c r="G134" s="2">
        <v>4370</v>
      </c>
      <c r="H134" s="3">
        <v>3</v>
      </c>
      <c r="I134" s="7">
        <f t="shared" si="46"/>
        <v>0.08297720366581518</v>
      </c>
      <c r="J134" s="7">
        <f t="shared" si="47"/>
        <v>0.05288956127080181</v>
      </c>
      <c r="K134" s="2">
        <f t="shared" si="48"/>
        <v>3575.4665578827044</v>
      </c>
      <c r="L134" s="2">
        <f t="shared" si="49"/>
        <v>2278.9977154020107</v>
      </c>
      <c r="M134" s="2"/>
      <c r="N134" s="2"/>
      <c r="O134" s="2">
        <f t="shared" si="50"/>
        <v>3575.4665578827044</v>
      </c>
      <c r="P134" s="2">
        <f t="shared" si="51"/>
        <v>2278.9977154020107</v>
      </c>
      <c r="Q134" s="2">
        <f t="shared" si="44"/>
        <v>911743.9722600896</v>
      </c>
      <c r="R134" s="2">
        <f t="shared" si="45"/>
        <v>581144.4174275127</v>
      </c>
    </row>
    <row r="135" spans="1:18" s="1" customFormat="1" ht="11.25">
      <c r="A135" s="1" t="s">
        <v>31</v>
      </c>
      <c r="B135" s="1" t="s">
        <v>32</v>
      </c>
      <c r="C135" s="1" t="s">
        <v>4</v>
      </c>
      <c r="D135" s="1" t="s">
        <v>33</v>
      </c>
      <c r="E135" s="1" t="s">
        <v>36</v>
      </c>
      <c r="F135" s="2">
        <v>5690</v>
      </c>
      <c r="G135" s="2">
        <v>2499</v>
      </c>
      <c r="H135" s="3">
        <v>4</v>
      </c>
      <c r="I135" s="7">
        <f t="shared" si="46"/>
        <v>0.06888536458396387</v>
      </c>
      <c r="J135" s="7">
        <f t="shared" si="47"/>
        <v>0.030245083207261724</v>
      </c>
      <c r="K135" s="2">
        <f t="shared" si="48"/>
        <v>2968.252803377967</v>
      </c>
      <c r="L135" s="2">
        <f t="shared" si="49"/>
        <v>1303.2529269541476</v>
      </c>
      <c r="M135" s="2"/>
      <c r="N135" s="2"/>
      <c r="O135" s="2">
        <f t="shared" si="50"/>
        <v>2968.252803377967</v>
      </c>
      <c r="P135" s="2">
        <f t="shared" si="51"/>
        <v>1303.2529269541476</v>
      </c>
      <c r="Q135" s="2">
        <f t="shared" si="44"/>
        <v>756904.4648613817</v>
      </c>
      <c r="R135" s="2">
        <f t="shared" si="45"/>
        <v>332329.49637330766</v>
      </c>
    </row>
    <row r="136" spans="1:18" s="1" customFormat="1" ht="11.25">
      <c r="A136" s="1" t="s">
        <v>31</v>
      </c>
      <c r="B136" s="1" t="s">
        <v>32</v>
      </c>
      <c r="C136" s="1" t="s">
        <v>4</v>
      </c>
      <c r="D136" s="1" t="s">
        <v>33</v>
      </c>
      <c r="E136" s="1" t="s">
        <v>37</v>
      </c>
      <c r="F136" s="2">
        <v>4345</v>
      </c>
      <c r="G136" s="2">
        <v>3711</v>
      </c>
      <c r="H136" s="3">
        <v>5</v>
      </c>
      <c r="I136" s="7">
        <f t="shared" si="46"/>
        <v>0.052602268737666616</v>
      </c>
      <c r="J136" s="7">
        <f t="shared" si="47"/>
        <v>0.04491376701966717</v>
      </c>
      <c r="K136" s="2">
        <f t="shared" si="48"/>
        <v>2266.618353370346</v>
      </c>
      <c r="L136" s="2">
        <f t="shared" si="49"/>
        <v>1935.3227738802889</v>
      </c>
      <c r="M136" s="2"/>
      <c r="N136" s="2"/>
      <c r="O136" s="2">
        <f t="shared" si="50"/>
        <v>2266.618353370346</v>
      </c>
      <c r="P136" s="2">
        <f t="shared" si="51"/>
        <v>1935.3227738802889</v>
      </c>
      <c r="Q136" s="2">
        <f t="shared" si="44"/>
        <v>577987.6801094383</v>
      </c>
      <c r="R136" s="2">
        <f t="shared" si="45"/>
        <v>493507.3073394737</v>
      </c>
    </row>
    <row r="137" spans="1:18" s="1" customFormat="1" ht="11.25">
      <c r="A137" s="1" t="s">
        <v>31</v>
      </c>
      <c r="B137" s="1" t="s">
        <v>32</v>
      </c>
      <c r="C137" s="1" t="s">
        <v>4</v>
      </c>
      <c r="D137" s="1" t="s">
        <v>33</v>
      </c>
      <c r="E137" s="1" t="s">
        <v>44</v>
      </c>
      <c r="F137" s="2">
        <v>4266</v>
      </c>
      <c r="G137" s="2">
        <v>2229</v>
      </c>
      <c r="H137" s="3">
        <v>6</v>
      </c>
      <c r="I137" s="7">
        <f t="shared" si="46"/>
        <v>0.051645863851527224</v>
      </c>
      <c r="J137" s="7">
        <f t="shared" si="47"/>
        <v>0.02697730711043873</v>
      </c>
      <c r="K137" s="2">
        <f t="shared" si="48"/>
        <v>2225.4071105817943</v>
      </c>
      <c r="L137" s="2">
        <f t="shared" si="49"/>
        <v>1162.445287787433</v>
      </c>
      <c r="M137" s="2"/>
      <c r="N137" s="2"/>
      <c r="O137" s="2">
        <f t="shared" si="50"/>
        <v>2225.4071105817943</v>
      </c>
      <c r="P137" s="2">
        <f t="shared" si="51"/>
        <v>1162.445287787433</v>
      </c>
      <c r="Q137" s="2">
        <f t="shared" si="44"/>
        <v>567478.8131983576</v>
      </c>
      <c r="R137" s="2">
        <f t="shared" si="45"/>
        <v>296423.54838579544</v>
      </c>
    </row>
    <row r="138" spans="1:18" s="1" customFormat="1" ht="11.25">
      <c r="A138" s="1" t="s">
        <v>31</v>
      </c>
      <c r="B138" s="1" t="s">
        <v>32</v>
      </c>
      <c r="C138" s="1" t="s">
        <v>4</v>
      </c>
      <c r="D138" s="1" t="s">
        <v>33</v>
      </c>
      <c r="E138" s="1" t="s">
        <v>43</v>
      </c>
      <c r="F138" s="2">
        <v>5322</v>
      </c>
      <c r="G138" s="2">
        <v>3328</v>
      </c>
      <c r="H138" s="3">
        <v>7</v>
      </c>
      <c r="I138" s="7">
        <f t="shared" si="46"/>
        <v>0.06443021270928924</v>
      </c>
      <c r="J138" s="7">
        <f t="shared" si="47"/>
        <v>0.04027836611195159</v>
      </c>
      <c r="K138" s="2">
        <f t="shared" si="48"/>
        <v>2776.2814445654735</v>
      </c>
      <c r="L138" s="2">
        <f t="shared" si="49"/>
        <v>1735.584530173431</v>
      </c>
      <c r="M138" s="2"/>
      <c r="N138" s="2"/>
      <c r="O138" s="2">
        <f t="shared" si="50"/>
        <v>2776.2814445654735</v>
      </c>
      <c r="P138" s="2">
        <f t="shared" si="51"/>
        <v>1735.584530173431</v>
      </c>
      <c r="Q138" s="2">
        <f t="shared" si="44"/>
        <v>707951.7683641957</v>
      </c>
      <c r="R138" s="2">
        <f t="shared" si="45"/>
        <v>442574.0551942249</v>
      </c>
    </row>
    <row r="139" spans="1:25" s="1" customFormat="1" ht="11.25">
      <c r="A139" s="1" t="s">
        <v>31</v>
      </c>
      <c r="B139" s="1" t="s">
        <v>32</v>
      </c>
      <c r="C139" s="1" t="s">
        <v>4</v>
      </c>
      <c r="D139" s="1" t="s">
        <v>33</v>
      </c>
      <c r="E139" s="1" t="s">
        <v>42</v>
      </c>
      <c r="F139" s="2">
        <v>3531</v>
      </c>
      <c r="G139" s="2">
        <v>3404</v>
      </c>
      <c r="H139" s="3">
        <v>8</v>
      </c>
      <c r="I139" s="7">
        <f t="shared" si="46"/>
        <v>0.04274766649314173</v>
      </c>
      <c r="J139" s="7">
        <f t="shared" si="47"/>
        <v>0.041198184568835096</v>
      </c>
      <c r="K139" s="2">
        <f t="shared" si="48"/>
        <v>1841.986054257927</v>
      </c>
      <c r="L139" s="2">
        <f t="shared" si="49"/>
        <v>1775.2192730499874</v>
      </c>
      <c r="M139" s="2"/>
      <c r="N139" s="2"/>
      <c r="O139" s="2">
        <f t="shared" si="50"/>
        <v>1841.986054257927</v>
      </c>
      <c r="P139" s="2">
        <f t="shared" si="51"/>
        <v>1775.2192730499874</v>
      </c>
      <c r="Q139" s="2">
        <f t="shared" si="44"/>
        <v>469706.44383577135</v>
      </c>
      <c r="R139" s="2">
        <f t="shared" si="45"/>
        <v>452680.9146277468</v>
      </c>
      <c r="V139" s="46" t="s">
        <v>110</v>
      </c>
      <c r="W139" s="47"/>
      <c r="X139" s="47"/>
      <c r="Y139" s="48"/>
    </row>
    <row r="140" spans="1:25" s="1" customFormat="1" ht="11.25">
      <c r="A140" s="1" t="s">
        <v>31</v>
      </c>
      <c r="B140" s="1" t="s">
        <v>32</v>
      </c>
      <c r="C140" s="1" t="s">
        <v>4</v>
      </c>
      <c r="D140" s="1" t="s">
        <v>33</v>
      </c>
      <c r="E140" s="1" t="s">
        <v>46</v>
      </c>
      <c r="F140" s="2">
        <v>2507</v>
      </c>
      <c r="G140" s="2">
        <v>5981</v>
      </c>
      <c r="H140" s="3">
        <v>9</v>
      </c>
      <c r="I140" s="7">
        <f t="shared" si="46"/>
        <v>0.03035072214622099</v>
      </c>
      <c r="J140" s="7">
        <f t="shared" si="47"/>
        <v>0.0723872919818457</v>
      </c>
      <c r="K140" s="2">
        <f t="shared" si="48"/>
        <v>1307.8048819101168</v>
      </c>
      <c r="L140" s="2">
        <f t="shared" si="49"/>
        <v>3119.1499624300754</v>
      </c>
      <c r="M140" s="2"/>
      <c r="N140" s="2"/>
      <c r="O140" s="49">
        <f t="shared" si="50"/>
        <v>1307.8048819101168</v>
      </c>
      <c r="P140" s="49">
        <f t="shared" si="51"/>
        <v>3119.1499624300754</v>
      </c>
      <c r="Q140" s="49">
        <f t="shared" si="44"/>
        <v>333490.2448870798</v>
      </c>
      <c r="R140" s="49">
        <f t="shared" si="45"/>
        <v>795383.2404196692</v>
      </c>
      <c r="V140" s="2">
        <f>O140+O224</f>
        <v>2409.3327185000558</v>
      </c>
      <c r="W140" s="2">
        <f>P140+P224</f>
        <v>4803.542655108964</v>
      </c>
      <c r="X140" s="2">
        <f aca="true" t="shared" si="52" ref="X140:X152">Q140+Q224</f>
        <v>614379.8432175142</v>
      </c>
      <c r="Y140" s="2">
        <f aca="true" t="shared" si="53" ref="Y140:Y152">R140+R224</f>
        <v>1224903.3770527858</v>
      </c>
    </row>
    <row r="141" spans="1:25" s="1" customFormat="1" ht="11.25">
      <c r="A141" s="1" t="s">
        <v>31</v>
      </c>
      <c r="B141" s="1" t="s">
        <v>32</v>
      </c>
      <c r="C141" s="1" t="s">
        <v>4</v>
      </c>
      <c r="D141" s="1" t="s">
        <v>33</v>
      </c>
      <c r="E141" s="1" t="s">
        <v>45</v>
      </c>
      <c r="F141" s="2">
        <v>3148</v>
      </c>
      <c r="G141" s="2">
        <v>5577</v>
      </c>
      <c r="H141" s="3">
        <v>10</v>
      </c>
      <c r="I141" s="7">
        <f t="shared" si="46"/>
        <v>0.038110918754010244</v>
      </c>
      <c r="J141" s="7">
        <f t="shared" si="47"/>
        <v>0.06749773071104387</v>
      </c>
      <c r="K141" s="2">
        <f t="shared" si="48"/>
        <v>1642.189775928619</v>
      </c>
      <c r="L141" s="2">
        <f t="shared" si="49"/>
        <v>2908.4600134546945</v>
      </c>
      <c r="M141" s="2"/>
      <c r="N141" s="2"/>
      <c r="O141" s="49">
        <f t="shared" si="50"/>
        <v>1642.189775928619</v>
      </c>
      <c r="P141" s="49">
        <f t="shared" si="51"/>
        <v>2908.4600134546945</v>
      </c>
      <c r="Q141" s="49">
        <f t="shared" si="44"/>
        <v>418758.3928617978</v>
      </c>
      <c r="R141" s="49">
        <f t="shared" si="45"/>
        <v>741657.3034309471</v>
      </c>
      <c r="V141" s="2">
        <f aca="true" t="shared" si="54" ref="V141:V151">O141+O225</f>
        <v>3425.766742992232</v>
      </c>
      <c r="W141" s="2">
        <f aca="true" t="shared" si="55" ref="W141:W152">P141+P225</f>
        <v>3336.4181819266805</v>
      </c>
      <c r="X141" s="2">
        <f t="shared" si="52"/>
        <v>873570.5194630192</v>
      </c>
      <c r="Y141" s="2">
        <f t="shared" si="53"/>
        <v>850786.6363913035</v>
      </c>
    </row>
    <row r="142" spans="1:25" s="1" customFormat="1" ht="11.25">
      <c r="A142" s="1" t="s">
        <v>31</v>
      </c>
      <c r="B142" s="1" t="s">
        <v>32</v>
      </c>
      <c r="C142" s="1" t="s">
        <v>4</v>
      </c>
      <c r="D142" s="1" t="s">
        <v>33</v>
      </c>
      <c r="E142" s="1" t="s">
        <v>7</v>
      </c>
      <c r="F142" s="2">
        <v>7701</v>
      </c>
      <c r="G142" s="2">
        <v>19076</v>
      </c>
      <c r="H142" s="3">
        <v>11</v>
      </c>
      <c r="I142" s="7">
        <f t="shared" si="46"/>
        <v>0.09323131681214514</v>
      </c>
      <c r="J142" s="7">
        <f t="shared" si="47"/>
        <v>0.23087443267776098</v>
      </c>
      <c r="K142" s="2">
        <f t="shared" si="48"/>
        <v>4017.313679932114</v>
      </c>
      <c r="L142" s="2">
        <f t="shared" si="49"/>
        <v>9948.320462015736</v>
      </c>
      <c r="M142" s="2"/>
      <c r="N142" s="2"/>
      <c r="O142" s="49">
        <f t="shared" si="50"/>
        <v>4017.313679932114</v>
      </c>
      <c r="P142" s="49">
        <f t="shared" si="51"/>
        <v>9948.320462015736</v>
      </c>
      <c r="Q142" s="49">
        <f t="shared" si="44"/>
        <v>1024414.9883826891</v>
      </c>
      <c r="R142" s="49">
        <f t="shared" si="45"/>
        <v>2536821.7178140124</v>
      </c>
      <c r="V142" s="2">
        <f t="shared" si="54"/>
        <v>7515.787221370279</v>
      </c>
      <c r="W142" s="2">
        <f t="shared" si="55"/>
        <v>13057.48140978015</v>
      </c>
      <c r="X142" s="2">
        <f t="shared" si="52"/>
        <v>1916525.7414494213</v>
      </c>
      <c r="Y142" s="2">
        <f t="shared" si="53"/>
        <v>3329657.759493938</v>
      </c>
    </row>
    <row r="143" spans="1:25" s="1" customFormat="1" ht="11.25">
      <c r="A143" s="1" t="s">
        <v>31</v>
      </c>
      <c r="B143" s="1" t="s">
        <v>32</v>
      </c>
      <c r="C143" s="1" t="s">
        <v>4</v>
      </c>
      <c r="D143" s="1" t="s">
        <v>33</v>
      </c>
      <c r="E143" s="1" t="s">
        <v>39</v>
      </c>
      <c r="F143" s="2">
        <v>3247</v>
      </c>
      <c r="G143" s="2">
        <v>9978</v>
      </c>
      <c r="H143" s="3">
        <v>12</v>
      </c>
      <c r="I143" s="7">
        <f t="shared" si="46"/>
        <v>0.03930945145942543</v>
      </c>
      <c r="J143" s="7">
        <f t="shared" si="47"/>
        <v>0.1207624810892587</v>
      </c>
      <c r="K143" s="2">
        <f t="shared" si="48"/>
        <v>1693.834244739589</v>
      </c>
      <c r="L143" s="2">
        <f t="shared" si="49"/>
        <v>5203.624531872143</v>
      </c>
      <c r="M143" s="2"/>
      <c r="N143" s="2"/>
      <c r="O143" s="49">
        <f t="shared" si="50"/>
        <v>1693.834244739589</v>
      </c>
      <c r="P143" s="49">
        <f t="shared" si="51"/>
        <v>5203.624531872143</v>
      </c>
      <c r="Q143" s="49">
        <f t="shared" si="44"/>
        <v>431927.73240859515</v>
      </c>
      <c r="R143" s="49">
        <f t="shared" si="45"/>
        <v>1326924.2556273965</v>
      </c>
      <c r="V143" s="2">
        <f t="shared" si="54"/>
        <v>2851.363016906762</v>
      </c>
      <c r="W143" s="2">
        <f t="shared" si="55"/>
        <v>6851.078788308074</v>
      </c>
      <c r="X143" s="2">
        <f t="shared" si="52"/>
        <v>727097.5693112244</v>
      </c>
      <c r="Y143" s="2">
        <f t="shared" si="53"/>
        <v>1747025.091018559</v>
      </c>
    </row>
    <row r="144" spans="1:25" s="1" customFormat="1" ht="11.25">
      <c r="A144" s="1" t="s">
        <v>31</v>
      </c>
      <c r="B144" s="1" t="s">
        <v>32</v>
      </c>
      <c r="C144" s="1" t="s">
        <v>4</v>
      </c>
      <c r="D144" s="1" t="s">
        <v>33</v>
      </c>
      <c r="E144" s="1" t="s">
        <v>34</v>
      </c>
      <c r="F144" s="2">
        <v>1223</v>
      </c>
      <c r="G144" s="2">
        <v>3937</v>
      </c>
      <c r="H144" s="3">
        <v>13</v>
      </c>
      <c r="I144" s="7">
        <f t="shared" si="46"/>
        <v>0.014806116148714906</v>
      </c>
      <c r="J144" s="7">
        <f t="shared" si="47"/>
        <v>0.047649016641452345</v>
      </c>
      <c r="K144" s="2">
        <f t="shared" si="48"/>
        <v>637.9917712708707</v>
      </c>
      <c r="L144" s="2">
        <f t="shared" si="49"/>
        <v>2053.183982960576</v>
      </c>
      <c r="M144" s="2"/>
      <c r="N144" s="2"/>
      <c r="O144" s="49">
        <f t="shared" si="50"/>
        <v>637.9917712708707</v>
      </c>
      <c r="P144" s="49">
        <f t="shared" si="51"/>
        <v>2053.183982960576</v>
      </c>
      <c r="Q144" s="49">
        <f t="shared" si="44"/>
        <v>162687.90167407203</v>
      </c>
      <c r="R144" s="49">
        <f t="shared" si="45"/>
        <v>523561.9156549469</v>
      </c>
      <c r="V144" s="2">
        <f t="shared" si="54"/>
        <v>1167.8874164026256</v>
      </c>
      <c r="W144" s="2">
        <f t="shared" si="55"/>
        <v>3070.574055480907</v>
      </c>
      <c r="X144" s="2">
        <f t="shared" si="52"/>
        <v>297811.29118266946</v>
      </c>
      <c r="Y144" s="2">
        <f t="shared" si="53"/>
        <v>782996.3841476314</v>
      </c>
    </row>
    <row r="145" spans="1:25" s="1" customFormat="1" ht="11.25">
      <c r="A145" s="1" t="s">
        <v>31</v>
      </c>
      <c r="B145" s="1" t="s">
        <v>32</v>
      </c>
      <c r="C145" s="1" t="s">
        <v>4</v>
      </c>
      <c r="D145" s="1" t="s">
        <v>33</v>
      </c>
      <c r="E145" s="1" t="s">
        <v>40</v>
      </c>
      <c r="F145" s="2">
        <v>0</v>
      </c>
      <c r="G145" s="2">
        <v>17488</v>
      </c>
      <c r="H145" s="3">
        <v>14</v>
      </c>
      <c r="I145" s="7">
        <f t="shared" si="46"/>
        <v>0</v>
      </c>
      <c r="J145" s="7">
        <f t="shared" si="47"/>
        <v>0.21165506807866868</v>
      </c>
      <c r="K145" s="2">
        <f>I145*K$146</f>
        <v>0</v>
      </c>
      <c r="L145" s="2">
        <f>J145*L$146</f>
        <v>9120.162939805576</v>
      </c>
      <c r="M145" s="2"/>
      <c r="N145" s="2"/>
      <c r="O145" s="49">
        <f t="shared" si="50"/>
        <v>0</v>
      </c>
      <c r="P145" s="49">
        <f t="shared" si="51"/>
        <v>9120.162939805576</v>
      </c>
      <c r="Q145" s="49">
        <f t="shared" si="44"/>
        <v>0</v>
      </c>
      <c r="R145" s="49">
        <f t="shared" si="45"/>
        <v>2325641.549650422</v>
      </c>
      <c r="V145" s="2">
        <f t="shared" si="54"/>
        <v>0</v>
      </c>
      <c r="W145" s="2">
        <f t="shared" si="55"/>
        <v>15525.815476280837</v>
      </c>
      <c r="X145" s="2">
        <f t="shared" si="52"/>
        <v>0</v>
      </c>
      <c r="Y145" s="2">
        <f t="shared" si="53"/>
        <v>3959082.946451613</v>
      </c>
    </row>
    <row r="146" spans="6:25" s="1" customFormat="1" ht="11.25">
      <c r="F146" s="5">
        <f>SUM(F132:F145)</f>
        <v>82601</v>
      </c>
      <c r="G146" s="5">
        <f>SUM(G132:G145)</f>
        <v>82625</v>
      </c>
      <c r="H146" s="4"/>
      <c r="I146" s="7"/>
      <c r="J146" s="7"/>
      <c r="K146" s="9">
        <v>43089.74513388814</v>
      </c>
      <c r="L146" s="9">
        <f>K146</f>
        <v>43089.74513388814</v>
      </c>
      <c r="M146" s="2"/>
      <c r="N146" s="2"/>
      <c r="O146" s="2"/>
      <c r="P146" s="2"/>
      <c r="Q146" s="2"/>
      <c r="R146" s="2"/>
      <c r="X146" s="2"/>
      <c r="Y146" s="2"/>
    </row>
    <row r="147" spans="1:25" s="1" customFormat="1" ht="11.25">
      <c r="A147" s="1" t="s">
        <v>31</v>
      </c>
      <c r="B147" s="1" t="s">
        <v>32</v>
      </c>
      <c r="C147" s="1" t="s">
        <v>4</v>
      </c>
      <c r="D147" s="1" t="s">
        <v>47</v>
      </c>
      <c r="E147" s="1" t="s">
        <v>40</v>
      </c>
      <c r="F147" s="2">
        <v>17649</v>
      </c>
      <c r="G147" s="2">
        <v>0</v>
      </c>
      <c r="H147" s="3">
        <v>14</v>
      </c>
      <c r="I147" s="7">
        <f>F147/F$161</f>
        <v>0.20069593695629925</v>
      </c>
      <c r="J147" s="7">
        <f>G147/G$161</f>
        <v>0</v>
      </c>
      <c r="K147" s="2">
        <f>I147*K$161</f>
        <v>9164.315876812041</v>
      </c>
      <c r="L147" s="2">
        <f>J147*L$161</f>
        <v>0</v>
      </c>
      <c r="M147" s="2"/>
      <c r="N147" s="2"/>
      <c r="O147" s="49">
        <f t="shared" si="50"/>
        <v>9164.315876812041</v>
      </c>
      <c r="P147" s="49">
        <f t="shared" si="51"/>
        <v>0</v>
      </c>
      <c r="Q147" s="49">
        <f t="shared" si="44"/>
        <v>2336900.5485870703</v>
      </c>
      <c r="R147" s="49">
        <f t="shared" si="45"/>
        <v>0</v>
      </c>
      <c r="V147" s="2">
        <f t="shared" si="54"/>
        <v>14460.42389395263</v>
      </c>
      <c r="W147" s="2">
        <f t="shared" si="55"/>
        <v>0</v>
      </c>
      <c r="X147" s="2">
        <f t="shared" si="52"/>
        <v>3687408.0929579204</v>
      </c>
      <c r="Y147" s="2">
        <f t="shared" si="53"/>
        <v>0</v>
      </c>
    </row>
    <row r="148" spans="1:25" s="1" customFormat="1" ht="11.25">
      <c r="A148" s="1" t="s">
        <v>31</v>
      </c>
      <c r="B148" s="1" t="s">
        <v>32</v>
      </c>
      <c r="C148" s="1" t="s">
        <v>4</v>
      </c>
      <c r="D148" s="1" t="s">
        <v>47</v>
      </c>
      <c r="E148" s="1" t="s">
        <v>34</v>
      </c>
      <c r="F148" s="2">
        <v>4165</v>
      </c>
      <c r="G148" s="2">
        <v>977</v>
      </c>
      <c r="H148" s="3">
        <v>13</v>
      </c>
      <c r="I148" s="7">
        <f aca="true" t="shared" si="56" ref="I148:I160">F148/F$161</f>
        <v>0.04736237619258805</v>
      </c>
      <c r="J148" s="7">
        <f aca="true" t="shared" si="57" ref="J148:J160">G148/G$161</f>
        <v>0.011112122108232297</v>
      </c>
      <c r="K148" s="2">
        <f aca="true" t="shared" si="58" ref="K148:K160">I148*K$161</f>
        <v>2162.693389252771</v>
      </c>
      <c r="L148" s="2">
        <f aca="true" t="shared" si="59" ref="L148:L160">J148*L$161</f>
        <v>507.40936067739875</v>
      </c>
      <c r="M148" s="2"/>
      <c r="N148" s="2"/>
      <c r="O148" s="49">
        <f t="shared" si="50"/>
        <v>2162.693389252771</v>
      </c>
      <c r="P148" s="49">
        <f t="shared" si="51"/>
        <v>507.40936067739875</v>
      </c>
      <c r="Q148" s="49">
        <f t="shared" si="44"/>
        <v>551486.8142594566</v>
      </c>
      <c r="R148" s="49">
        <f t="shared" si="45"/>
        <v>129389.38697273668</v>
      </c>
      <c r="V148" s="2">
        <f t="shared" si="54"/>
        <v>3271.5811228730927</v>
      </c>
      <c r="W148" s="2">
        <f t="shared" si="55"/>
        <v>874.6148698815739</v>
      </c>
      <c r="X148" s="2">
        <f t="shared" si="52"/>
        <v>834253.1863326387</v>
      </c>
      <c r="Y148" s="2">
        <f t="shared" si="53"/>
        <v>223026.79181980135</v>
      </c>
    </row>
    <row r="149" spans="1:25" s="1" customFormat="1" ht="11.25">
      <c r="A149" s="1" t="s">
        <v>31</v>
      </c>
      <c r="B149" s="1" t="s">
        <v>32</v>
      </c>
      <c r="C149" s="1" t="s">
        <v>4</v>
      </c>
      <c r="D149" s="1" t="s">
        <v>47</v>
      </c>
      <c r="E149" s="1" t="s">
        <v>39</v>
      </c>
      <c r="F149" s="2">
        <v>10863</v>
      </c>
      <c r="G149" s="2">
        <v>2455</v>
      </c>
      <c r="H149" s="3">
        <v>12</v>
      </c>
      <c r="I149" s="7">
        <f t="shared" si="56"/>
        <v>0.12352880974311739</v>
      </c>
      <c r="J149" s="7">
        <f t="shared" si="57"/>
        <v>0.027922476740747482</v>
      </c>
      <c r="K149" s="2">
        <f t="shared" si="58"/>
        <v>5640.657451969472</v>
      </c>
      <c r="L149" s="2">
        <f t="shared" si="59"/>
        <v>1275.0153331248864</v>
      </c>
      <c r="M149" s="2"/>
      <c r="N149" s="2"/>
      <c r="O149" s="49">
        <f t="shared" si="50"/>
        <v>5640.657451969472</v>
      </c>
      <c r="P149" s="49">
        <f t="shared" si="51"/>
        <v>1275.0153331248864</v>
      </c>
      <c r="Q149" s="49">
        <f t="shared" si="44"/>
        <v>1438367.6502522153</v>
      </c>
      <c r="R149" s="49">
        <f t="shared" si="45"/>
        <v>325128.909946846</v>
      </c>
      <c r="V149" s="2">
        <f t="shared" si="54"/>
        <v>7626.765147426133</v>
      </c>
      <c r="W149" s="2">
        <f t="shared" si="55"/>
        <v>2183.6204730298</v>
      </c>
      <c r="X149" s="2">
        <f t="shared" si="52"/>
        <v>1944825.1125936639</v>
      </c>
      <c r="Y149" s="2">
        <f t="shared" si="53"/>
        <v>556823.2206225989</v>
      </c>
    </row>
    <row r="150" spans="1:25" s="1" customFormat="1" ht="11.25">
      <c r="A150" s="1" t="s">
        <v>31</v>
      </c>
      <c r="B150" s="1" t="s">
        <v>32</v>
      </c>
      <c r="C150" s="1" t="s">
        <v>4</v>
      </c>
      <c r="D150" s="1" t="s">
        <v>47</v>
      </c>
      <c r="E150" s="1" t="s">
        <v>7</v>
      </c>
      <c r="F150" s="2">
        <v>17928</v>
      </c>
      <c r="G150" s="2">
        <v>8674</v>
      </c>
      <c r="H150" s="3">
        <v>11</v>
      </c>
      <c r="I150" s="7">
        <f t="shared" si="56"/>
        <v>0.2038685907276635</v>
      </c>
      <c r="J150" s="7">
        <f t="shared" si="57"/>
        <v>0.09865562657810333</v>
      </c>
      <c r="K150" s="2">
        <f t="shared" si="58"/>
        <v>9309.187774915648</v>
      </c>
      <c r="L150" s="2">
        <f t="shared" si="59"/>
        <v>4504.881058869762</v>
      </c>
      <c r="M150" s="2"/>
      <c r="N150" s="2"/>
      <c r="O150" s="49">
        <f t="shared" si="50"/>
        <v>9309.187774915648</v>
      </c>
      <c r="P150" s="49">
        <f t="shared" si="51"/>
        <v>4504.881058869762</v>
      </c>
      <c r="Q150" s="49">
        <f t="shared" si="44"/>
        <v>2373842.8826034903</v>
      </c>
      <c r="R150" s="49">
        <f t="shared" si="45"/>
        <v>1148744.6700117893</v>
      </c>
      <c r="V150" s="2">
        <f t="shared" si="54"/>
        <v>12542.323847492593</v>
      </c>
      <c r="W150" s="2">
        <f t="shared" si="55"/>
        <v>7586.611628062048</v>
      </c>
      <c r="X150" s="2">
        <f t="shared" si="52"/>
        <v>3198292.581110611</v>
      </c>
      <c r="Y150" s="2">
        <f t="shared" si="53"/>
        <v>1934585.9651558222</v>
      </c>
    </row>
    <row r="151" spans="1:25" s="1" customFormat="1" ht="11.25">
      <c r="A151" s="1" t="s">
        <v>31</v>
      </c>
      <c r="B151" s="1" t="s">
        <v>32</v>
      </c>
      <c r="C151" s="1" t="s">
        <v>4</v>
      </c>
      <c r="D151" s="1" t="s">
        <v>47</v>
      </c>
      <c r="E151" s="1" t="s">
        <v>45</v>
      </c>
      <c r="F151" s="2">
        <v>6006</v>
      </c>
      <c r="G151" s="2">
        <v>4267</v>
      </c>
      <c r="H151" s="3">
        <v>10</v>
      </c>
      <c r="I151" s="7">
        <f t="shared" si="56"/>
        <v>0.06829734247603453</v>
      </c>
      <c r="J151" s="7">
        <f t="shared" si="57"/>
        <v>0.048531653056117924</v>
      </c>
      <c r="K151" s="2">
        <f t="shared" si="58"/>
        <v>3118.6402150905506</v>
      </c>
      <c r="L151" s="2">
        <f t="shared" si="59"/>
        <v>2216.0857134191</v>
      </c>
      <c r="M151" s="2"/>
      <c r="N151" s="2"/>
      <c r="O151" s="49">
        <f t="shared" si="50"/>
        <v>3118.6402150905506</v>
      </c>
      <c r="P151" s="49">
        <f t="shared" si="51"/>
        <v>2216.0857134191</v>
      </c>
      <c r="Q151" s="49">
        <f t="shared" si="44"/>
        <v>795253.2548480903</v>
      </c>
      <c r="R151" s="49">
        <f t="shared" si="45"/>
        <v>565101.8569218705</v>
      </c>
      <c r="V151" s="2">
        <f t="shared" si="54"/>
        <v>3697.5408884347517</v>
      </c>
      <c r="W151" s="2">
        <f t="shared" si="55"/>
        <v>4006.9518205334593</v>
      </c>
      <c r="X151" s="2">
        <f t="shared" si="52"/>
        <v>942872.9265508617</v>
      </c>
      <c r="Y151" s="2">
        <f t="shared" si="53"/>
        <v>1021772.7142360321</v>
      </c>
    </row>
    <row r="152" spans="1:25" s="1" customFormat="1" ht="11.25">
      <c r="A152" s="1" t="s">
        <v>31</v>
      </c>
      <c r="B152" s="1" t="s">
        <v>32</v>
      </c>
      <c r="C152" s="1" t="s">
        <v>4</v>
      </c>
      <c r="D152" s="1" t="s">
        <v>47</v>
      </c>
      <c r="E152" s="1" t="s">
        <v>46</v>
      </c>
      <c r="F152" s="2">
        <v>7827</v>
      </c>
      <c r="G152" s="2">
        <v>3537</v>
      </c>
      <c r="H152" s="3">
        <v>9</v>
      </c>
      <c r="I152" s="7">
        <f t="shared" si="56"/>
        <v>0.08900487838160544</v>
      </c>
      <c r="J152" s="7">
        <f t="shared" si="57"/>
        <v>0.040228839198380384</v>
      </c>
      <c r="K152" s="2">
        <f t="shared" si="58"/>
        <v>4064.201958626996</v>
      </c>
      <c r="L152" s="2">
        <f t="shared" si="59"/>
        <v>1836.9569178259565</v>
      </c>
      <c r="M152" s="2"/>
      <c r="N152" s="2"/>
      <c r="O152" s="49">
        <f t="shared" si="50"/>
        <v>4064.201958626996</v>
      </c>
      <c r="P152" s="49">
        <f t="shared" si="51"/>
        <v>1836.9569178259565</v>
      </c>
      <c r="Q152" s="49">
        <f t="shared" si="44"/>
        <v>1036371.499449884</v>
      </c>
      <c r="R152" s="49">
        <f t="shared" si="45"/>
        <v>468424.0140456189</v>
      </c>
      <c r="V152" s="2">
        <f>O152+O236</f>
        <v>5619.22484440673</v>
      </c>
      <c r="W152" s="2">
        <f t="shared" si="55"/>
        <v>3422.983641328616</v>
      </c>
      <c r="X152" s="2">
        <f t="shared" si="52"/>
        <v>1432902.3353237163</v>
      </c>
      <c r="Y152" s="2">
        <f t="shared" si="53"/>
        <v>872860.8285387971</v>
      </c>
    </row>
    <row r="153" spans="1:18" s="1" customFormat="1" ht="11.25">
      <c r="A153" s="1" t="s">
        <v>31</v>
      </c>
      <c r="B153" s="1" t="s">
        <v>32</v>
      </c>
      <c r="C153" s="1" t="s">
        <v>4</v>
      </c>
      <c r="D153" s="1" t="s">
        <v>47</v>
      </c>
      <c r="E153" s="1" t="s">
        <v>42</v>
      </c>
      <c r="F153" s="2">
        <v>4207</v>
      </c>
      <c r="G153" s="2">
        <v>3396</v>
      </c>
      <c r="H153" s="3">
        <v>8</v>
      </c>
      <c r="I153" s="7">
        <f t="shared" si="56"/>
        <v>0.04783997998612675</v>
      </c>
      <c r="J153" s="7">
        <f t="shared" si="57"/>
        <v>0.03862514501489957</v>
      </c>
      <c r="K153" s="2">
        <f t="shared" si="58"/>
        <v>2184.502062085572</v>
      </c>
      <c r="L153" s="2">
        <f t="shared" si="59"/>
        <v>1763.7279312798835</v>
      </c>
      <c r="M153" s="2"/>
      <c r="N153" s="2"/>
      <c r="O153" s="2">
        <f t="shared" si="50"/>
        <v>2184.502062085572</v>
      </c>
      <c r="P153" s="2">
        <f t="shared" si="51"/>
        <v>1763.7279312798835</v>
      </c>
      <c r="Q153" s="2">
        <f t="shared" si="44"/>
        <v>557048.0258318209</v>
      </c>
      <c r="R153" s="2">
        <f t="shared" si="45"/>
        <v>449750.6224763703</v>
      </c>
    </row>
    <row r="154" spans="1:18" s="1" customFormat="1" ht="11.25">
      <c r="A154" s="1" t="s">
        <v>31</v>
      </c>
      <c r="B154" s="1" t="s">
        <v>32</v>
      </c>
      <c r="C154" s="1" t="s">
        <v>4</v>
      </c>
      <c r="D154" s="1" t="s">
        <v>47</v>
      </c>
      <c r="E154" s="1" t="s">
        <v>43</v>
      </c>
      <c r="F154" s="2">
        <v>3875</v>
      </c>
      <c r="G154" s="2">
        <v>5132</v>
      </c>
      <c r="H154" s="3">
        <v>7</v>
      </c>
      <c r="I154" s="7">
        <f t="shared" si="56"/>
        <v>0.04406463571339224</v>
      </c>
      <c r="J154" s="7">
        <f t="shared" si="57"/>
        <v>0.05836991879165624</v>
      </c>
      <c r="K154" s="2">
        <f t="shared" si="58"/>
        <v>2012.1096958834303</v>
      </c>
      <c r="L154" s="2">
        <f t="shared" si="59"/>
        <v>2665.3273684712494</v>
      </c>
      <c r="M154" s="2"/>
      <c r="N154" s="2"/>
      <c r="O154" s="2">
        <f t="shared" si="50"/>
        <v>2012.1096958834303</v>
      </c>
      <c r="P154" s="2">
        <f t="shared" si="51"/>
        <v>2665.3273684712494</v>
      </c>
      <c r="Q154" s="2">
        <f t="shared" si="44"/>
        <v>513087.97245027474</v>
      </c>
      <c r="R154" s="2">
        <f t="shared" si="45"/>
        <v>679658.4789601685</v>
      </c>
    </row>
    <row r="155" spans="1:18" s="1" customFormat="1" ht="11.25">
      <c r="A155" s="1" t="s">
        <v>31</v>
      </c>
      <c r="B155" s="1" t="s">
        <v>32</v>
      </c>
      <c r="C155" s="1" t="s">
        <v>4</v>
      </c>
      <c r="D155" s="1" t="s">
        <v>47</v>
      </c>
      <c r="E155" s="1" t="s">
        <v>44</v>
      </c>
      <c r="F155" s="2">
        <v>2500</v>
      </c>
      <c r="G155" s="2">
        <v>4572</v>
      </c>
      <c r="H155" s="3">
        <v>6</v>
      </c>
      <c r="I155" s="7">
        <f t="shared" si="56"/>
        <v>0.028428797234446607</v>
      </c>
      <c r="J155" s="7">
        <f t="shared" si="57"/>
        <v>0.05200063692818635</v>
      </c>
      <c r="K155" s="2">
        <f t="shared" si="58"/>
        <v>1298.1352876667293</v>
      </c>
      <c r="L155" s="2">
        <f t="shared" si="59"/>
        <v>2374.4888403450022</v>
      </c>
      <c r="M155" s="2"/>
      <c r="N155" s="2"/>
      <c r="O155" s="2">
        <f t="shared" si="50"/>
        <v>1298.1352876667293</v>
      </c>
      <c r="P155" s="2">
        <f t="shared" si="51"/>
        <v>2374.4888403450022</v>
      </c>
      <c r="Q155" s="2">
        <f t="shared" si="44"/>
        <v>331024.49835501594</v>
      </c>
      <c r="R155" s="2">
        <f t="shared" si="45"/>
        <v>605494.6542879755</v>
      </c>
    </row>
    <row r="156" spans="1:18" s="1" customFormat="1" ht="11.25">
      <c r="A156" s="1" t="s">
        <v>31</v>
      </c>
      <c r="B156" s="1" t="s">
        <v>32</v>
      </c>
      <c r="C156" s="1" t="s">
        <v>4</v>
      </c>
      <c r="D156" s="1" t="s">
        <v>47</v>
      </c>
      <c r="E156" s="1" t="s">
        <v>37</v>
      </c>
      <c r="F156" s="2">
        <v>4193</v>
      </c>
      <c r="G156" s="2">
        <v>4442</v>
      </c>
      <c r="H156" s="3">
        <v>5</v>
      </c>
      <c r="I156" s="7">
        <f t="shared" si="56"/>
        <v>0.047680778721613845</v>
      </c>
      <c r="J156" s="7">
        <f t="shared" si="57"/>
        <v>0.05052205363845227</v>
      </c>
      <c r="K156" s="2">
        <f t="shared" si="58"/>
        <v>2177.232504474638</v>
      </c>
      <c r="L156" s="2">
        <f t="shared" si="59"/>
        <v>2306.9727534585522</v>
      </c>
      <c r="M156" s="2"/>
      <c r="N156" s="2"/>
      <c r="O156" s="2">
        <f t="shared" si="50"/>
        <v>2177.232504474638</v>
      </c>
      <c r="P156" s="2">
        <f t="shared" si="51"/>
        <v>2306.9727534585522</v>
      </c>
      <c r="Q156" s="2">
        <f t="shared" si="44"/>
        <v>555194.2886410328</v>
      </c>
      <c r="R156" s="2">
        <f t="shared" si="45"/>
        <v>588278.0521319308</v>
      </c>
    </row>
    <row r="157" spans="1:18" s="1" customFormat="1" ht="11.25">
      <c r="A157" s="1" t="s">
        <v>31</v>
      </c>
      <c r="B157" s="1" t="s">
        <v>32</v>
      </c>
      <c r="C157" s="1" t="s">
        <v>4</v>
      </c>
      <c r="D157" s="1" t="s">
        <v>47</v>
      </c>
      <c r="E157" s="1" t="s">
        <v>36</v>
      </c>
      <c r="F157" s="2">
        <v>2742</v>
      </c>
      <c r="G157" s="2">
        <v>5473</v>
      </c>
      <c r="H157" s="3">
        <v>4</v>
      </c>
      <c r="I157" s="7">
        <f t="shared" si="56"/>
        <v>0.031180704806741035</v>
      </c>
      <c r="J157" s="7">
        <f t="shared" si="57"/>
        <v>0.06224835649780487</v>
      </c>
      <c r="K157" s="2">
        <f t="shared" si="58"/>
        <v>1423.7947835128687</v>
      </c>
      <c r="L157" s="2">
        <f t="shared" si="59"/>
        <v>2842.427257919553</v>
      </c>
      <c r="M157" s="2"/>
      <c r="N157" s="2"/>
      <c r="O157" s="2">
        <f t="shared" si="50"/>
        <v>1423.7947835128687</v>
      </c>
      <c r="P157" s="2">
        <f t="shared" si="51"/>
        <v>2842.427257919553</v>
      </c>
      <c r="Q157" s="2">
        <f t="shared" si="44"/>
        <v>363067.6697957815</v>
      </c>
      <c r="R157" s="2">
        <f t="shared" si="45"/>
        <v>724818.950769486</v>
      </c>
    </row>
    <row r="158" spans="1:18" s="1" customFormat="1" ht="11.25">
      <c r="A158" s="1" t="s">
        <v>31</v>
      </c>
      <c r="B158" s="1" t="s">
        <v>32</v>
      </c>
      <c r="C158" s="1" t="s">
        <v>4</v>
      </c>
      <c r="D158" s="1" t="s">
        <v>47</v>
      </c>
      <c r="E158" s="1" t="s">
        <v>35</v>
      </c>
      <c r="F158" s="2">
        <v>4421</v>
      </c>
      <c r="G158" s="2">
        <v>7996</v>
      </c>
      <c r="H158" s="3">
        <v>3</v>
      </c>
      <c r="I158" s="7">
        <f t="shared" si="56"/>
        <v>0.050273485029395375</v>
      </c>
      <c r="J158" s="7">
        <f t="shared" si="57"/>
        <v>0.09094424603625942</v>
      </c>
      <c r="K158" s="2">
        <f t="shared" si="58"/>
        <v>2295.622442709844</v>
      </c>
      <c r="L158" s="2">
        <f t="shared" si="59"/>
        <v>4152.758698031199</v>
      </c>
      <c r="M158" s="2"/>
      <c r="N158" s="2"/>
      <c r="O158" s="2">
        <f t="shared" si="50"/>
        <v>2295.622442709844</v>
      </c>
      <c r="P158" s="2">
        <f t="shared" si="51"/>
        <v>4152.758698031199</v>
      </c>
      <c r="Q158" s="2">
        <f t="shared" si="44"/>
        <v>585383.7228910102</v>
      </c>
      <c r="R158" s="2">
        <f t="shared" si="45"/>
        <v>1058953.4679979556</v>
      </c>
    </row>
    <row r="159" spans="1:18" s="1" customFormat="1" ht="11.25">
      <c r="A159" s="1" t="s">
        <v>31</v>
      </c>
      <c r="B159" s="1" t="s">
        <v>32</v>
      </c>
      <c r="C159" s="1" t="s">
        <v>4</v>
      </c>
      <c r="D159" s="1" t="s">
        <v>47</v>
      </c>
      <c r="E159" s="1" t="s">
        <v>41</v>
      </c>
      <c r="F159" s="2">
        <v>1563</v>
      </c>
      <c r="G159" s="2">
        <v>14852</v>
      </c>
      <c r="H159" s="3">
        <v>2</v>
      </c>
      <c r="I159" s="7">
        <f t="shared" si="56"/>
        <v>0.01777368403097602</v>
      </c>
      <c r="J159" s="7">
        <f t="shared" si="57"/>
        <v>0.16892245399331227</v>
      </c>
      <c r="K159" s="2">
        <f t="shared" si="58"/>
        <v>811.5941818492391</v>
      </c>
      <c r="L159" s="2">
        <f t="shared" si="59"/>
        <v>7713.45324951968</v>
      </c>
      <c r="M159" s="2"/>
      <c r="N159" s="2"/>
      <c r="O159" s="2">
        <f t="shared" si="50"/>
        <v>811.5941818492391</v>
      </c>
      <c r="P159" s="2">
        <f t="shared" si="51"/>
        <v>7713.45324951968</v>
      </c>
      <c r="Q159" s="2">
        <f t="shared" si="44"/>
        <v>206956.51637155598</v>
      </c>
      <c r="R159" s="2">
        <f t="shared" si="45"/>
        <v>1966930.5786275184</v>
      </c>
    </row>
    <row r="160" spans="1:18" s="1" customFormat="1" ht="11.25">
      <c r="A160" s="1" t="s">
        <v>31</v>
      </c>
      <c r="B160" s="1" t="s">
        <v>32</v>
      </c>
      <c r="C160" s="1" t="s">
        <v>4</v>
      </c>
      <c r="D160" s="1" t="s">
        <v>47</v>
      </c>
      <c r="E160" s="1" t="s">
        <v>38</v>
      </c>
      <c r="F160" s="2">
        <v>0</v>
      </c>
      <c r="G160" s="2">
        <v>22149</v>
      </c>
      <c r="H160" s="3">
        <v>1</v>
      </c>
      <c r="I160" s="7">
        <f t="shared" si="56"/>
        <v>0</v>
      </c>
      <c r="J160" s="7">
        <f t="shared" si="57"/>
        <v>0.2519164714178476</v>
      </c>
      <c r="K160" s="2">
        <f t="shared" si="58"/>
        <v>0</v>
      </c>
      <c r="L160" s="2">
        <f t="shared" si="59"/>
        <v>11503.183141907579</v>
      </c>
      <c r="M160" s="2"/>
      <c r="N160" s="2"/>
      <c r="O160" s="2">
        <f t="shared" si="50"/>
        <v>0</v>
      </c>
      <c r="P160" s="2">
        <f t="shared" si="51"/>
        <v>11503.183141907579</v>
      </c>
      <c r="Q160" s="2">
        <f t="shared" si="44"/>
        <v>0</v>
      </c>
      <c r="R160" s="2">
        <f t="shared" si="45"/>
        <v>2933311.7011864325</v>
      </c>
    </row>
    <row r="161" spans="6:18" s="1" customFormat="1" ht="11.25">
      <c r="F161" s="5">
        <f>SUM(F147:F160)</f>
        <v>87939</v>
      </c>
      <c r="G161" s="5">
        <f>SUM(G147:G160)</f>
        <v>87922</v>
      </c>
      <c r="H161" s="4"/>
      <c r="I161" s="7"/>
      <c r="J161" s="7"/>
      <c r="K161" s="9">
        <v>45662.6876248498</v>
      </c>
      <c r="L161" s="9">
        <f>K161</f>
        <v>45662.6876248498</v>
      </c>
      <c r="M161" s="2"/>
      <c r="N161" s="2"/>
      <c r="O161" s="2"/>
      <c r="P161" s="2"/>
      <c r="Q161" s="2"/>
      <c r="R161" s="2"/>
    </row>
    <row r="162" spans="1:18" s="1" customFormat="1" ht="11.25">
      <c r="A162" s="1" t="s">
        <v>31</v>
      </c>
      <c r="B162" s="1" t="s">
        <v>32</v>
      </c>
      <c r="C162" s="1" t="s">
        <v>29</v>
      </c>
      <c r="D162" s="1" t="s">
        <v>33</v>
      </c>
      <c r="E162" s="1" t="s">
        <v>38</v>
      </c>
      <c r="F162" s="2">
        <v>14863</v>
      </c>
      <c r="G162" s="45">
        <v>0</v>
      </c>
      <c r="H162" s="3">
        <v>1</v>
      </c>
      <c r="I162" s="7">
        <f>F162/F$176</f>
        <v>0.2761972014197313</v>
      </c>
      <c r="J162" s="7">
        <f>G162/G$176</f>
        <v>0</v>
      </c>
      <c r="K162" s="2">
        <f>I162*K$176</f>
        <v>8275.211016770485</v>
      </c>
      <c r="L162" s="2">
        <f>J162*L$176</f>
        <v>0</v>
      </c>
      <c r="M162" s="2"/>
      <c r="N162" s="2"/>
      <c r="O162" s="2">
        <f t="shared" si="50"/>
        <v>8275.211016770485</v>
      </c>
      <c r="P162" s="2">
        <f t="shared" si="51"/>
        <v>0</v>
      </c>
      <c r="Q162" s="2">
        <f aca="true" t="shared" si="60" ref="Q162:Q190">O162*$T$3</f>
        <v>430310.9728720652</v>
      </c>
      <c r="R162" s="2">
        <f aca="true" t="shared" si="61" ref="R162:R190">P162*$T$3</f>
        <v>0</v>
      </c>
    </row>
    <row r="163" spans="1:18" s="1" customFormat="1" ht="11.25">
      <c r="A163" s="1" t="s">
        <v>31</v>
      </c>
      <c r="B163" s="1" t="s">
        <v>32</v>
      </c>
      <c r="C163" s="1" t="s">
        <v>29</v>
      </c>
      <c r="D163" s="1" t="s">
        <v>33</v>
      </c>
      <c r="E163" s="1" t="s">
        <v>41</v>
      </c>
      <c r="F163" s="2">
        <v>9376</v>
      </c>
      <c r="G163" s="2">
        <v>889</v>
      </c>
      <c r="H163" s="3">
        <v>2</v>
      </c>
      <c r="I163" s="7">
        <f aca="true" t="shared" si="62" ref="I163:I175">F163/F$176</f>
        <v>0.17423299202794865</v>
      </c>
      <c r="J163" s="7">
        <f aca="true" t="shared" si="63" ref="J163:J175">G163/G$176</f>
        <v>0.01651188707280832</v>
      </c>
      <c r="K163" s="2">
        <f aca="true" t="shared" si="64" ref="K163:K175">I163*K$176</f>
        <v>5220.236728334796</v>
      </c>
      <c r="L163" s="2">
        <f aca="true" t="shared" si="65" ref="L163:L175">J163*L$176</f>
        <v>494.716634021666</v>
      </c>
      <c r="M163" s="2"/>
      <c r="N163" s="2"/>
      <c r="O163" s="2">
        <f t="shared" si="50"/>
        <v>5220.236728334796</v>
      </c>
      <c r="P163" s="2">
        <f t="shared" si="51"/>
        <v>494.716634021666</v>
      </c>
      <c r="Q163" s="2">
        <f t="shared" si="60"/>
        <v>271452.3098734094</v>
      </c>
      <c r="R163" s="2">
        <f t="shared" si="61"/>
        <v>25725.26496912663</v>
      </c>
    </row>
    <row r="164" spans="1:18" s="1" customFormat="1" ht="11.25">
      <c r="A164" s="1" t="s">
        <v>31</v>
      </c>
      <c r="B164" s="1" t="s">
        <v>32</v>
      </c>
      <c r="C164" s="1" t="s">
        <v>29</v>
      </c>
      <c r="D164" s="1" t="s">
        <v>33</v>
      </c>
      <c r="E164" s="1" t="s">
        <v>35</v>
      </c>
      <c r="F164" s="2">
        <v>5950</v>
      </c>
      <c r="G164" s="2">
        <v>3515</v>
      </c>
      <c r="H164" s="3">
        <v>3</v>
      </c>
      <c r="I164" s="7">
        <f t="shared" si="62"/>
        <v>0.11056807834538122</v>
      </c>
      <c r="J164" s="7">
        <f t="shared" si="63"/>
        <v>0.06528603268945023</v>
      </c>
      <c r="K164" s="2">
        <f t="shared" si="64"/>
        <v>3312.7568828489793</v>
      </c>
      <c r="L164" s="2">
        <f t="shared" si="65"/>
        <v>1956.0505833365085</v>
      </c>
      <c r="M164" s="2"/>
      <c r="N164" s="2"/>
      <c r="O164" s="2">
        <f t="shared" si="50"/>
        <v>3312.7568828489793</v>
      </c>
      <c r="P164" s="2">
        <f t="shared" si="51"/>
        <v>1956.0505833365085</v>
      </c>
      <c r="Q164" s="2">
        <f t="shared" si="60"/>
        <v>172263.35790814692</v>
      </c>
      <c r="R164" s="2">
        <f t="shared" si="61"/>
        <v>101714.63033349844</v>
      </c>
    </row>
    <row r="165" spans="1:18" s="1" customFormat="1" ht="11.25">
      <c r="A165" s="1" t="s">
        <v>31</v>
      </c>
      <c r="B165" s="1" t="s">
        <v>32</v>
      </c>
      <c r="C165" s="1" t="s">
        <v>29</v>
      </c>
      <c r="D165" s="1" t="s">
        <v>33</v>
      </c>
      <c r="E165" s="1" t="s">
        <v>36</v>
      </c>
      <c r="F165" s="2">
        <v>4171</v>
      </c>
      <c r="G165" s="2">
        <v>1826</v>
      </c>
      <c r="H165" s="3">
        <v>4</v>
      </c>
      <c r="I165" s="7">
        <f t="shared" si="62"/>
        <v>0.07750915206362775</v>
      </c>
      <c r="J165" s="7">
        <f t="shared" si="63"/>
        <v>0.03391530460624071</v>
      </c>
      <c r="K165" s="2">
        <f t="shared" si="64"/>
        <v>2322.270413170268</v>
      </c>
      <c r="L165" s="2">
        <f t="shared" si="65"/>
        <v>1016.1446273605872</v>
      </c>
      <c r="M165" s="2"/>
      <c r="N165" s="2"/>
      <c r="O165" s="2">
        <f t="shared" si="50"/>
        <v>2322.270413170268</v>
      </c>
      <c r="P165" s="2">
        <f t="shared" si="51"/>
        <v>1016.1446273605872</v>
      </c>
      <c r="Q165" s="2">
        <f t="shared" si="60"/>
        <v>120758.06148485394</v>
      </c>
      <c r="R165" s="2">
        <f t="shared" si="61"/>
        <v>52839.52062275053</v>
      </c>
    </row>
    <row r="166" spans="1:18" s="1" customFormat="1" ht="11.25">
      <c r="A166" s="1" t="s">
        <v>31</v>
      </c>
      <c r="B166" s="1" t="s">
        <v>32</v>
      </c>
      <c r="C166" s="1" t="s">
        <v>29</v>
      </c>
      <c r="D166" s="1" t="s">
        <v>33</v>
      </c>
      <c r="E166" s="1" t="s">
        <v>37</v>
      </c>
      <c r="F166" s="2">
        <v>3251</v>
      </c>
      <c r="G166" s="2">
        <v>2775</v>
      </c>
      <c r="H166" s="3">
        <v>5</v>
      </c>
      <c r="I166" s="7">
        <f t="shared" si="62"/>
        <v>0.06041291137829149</v>
      </c>
      <c r="J166" s="7">
        <f t="shared" si="63"/>
        <v>0.05154160475482912</v>
      </c>
      <c r="K166" s="2">
        <f t="shared" si="64"/>
        <v>1810.0458195196693</v>
      </c>
      <c r="L166" s="2">
        <f t="shared" si="65"/>
        <v>1544.2504605288223</v>
      </c>
      <c r="M166" s="2"/>
      <c r="N166" s="2"/>
      <c r="O166" s="2">
        <f t="shared" si="50"/>
        <v>1810.0458195196693</v>
      </c>
      <c r="P166" s="2">
        <f t="shared" si="51"/>
        <v>1544.2504605288223</v>
      </c>
      <c r="Q166" s="2">
        <f t="shared" si="60"/>
        <v>94122.3826150228</v>
      </c>
      <c r="R166" s="2">
        <f t="shared" si="61"/>
        <v>80301.02394749876</v>
      </c>
    </row>
    <row r="167" spans="1:18" s="1" customFormat="1" ht="11.25">
      <c r="A167" s="1" t="s">
        <v>31</v>
      </c>
      <c r="B167" s="1" t="s">
        <v>32</v>
      </c>
      <c r="C167" s="1" t="s">
        <v>29</v>
      </c>
      <c r="D167" s="1" t="s">
        <v>33</v>
      </c>
      <c r="E167" s="1" t="s">
        <v>44</v>
      </c>
      <c r="F167" s="2">
        <v>2178</v>
      </c>
      <c r="G167" s="2">
        <v>1509</v>
      </c>
      <c r="H167" s="3">
        <v>6</v>
      </c>
      <c r="I167" s="7">
        <f t="shared" si="62"/>
        <v>0.04047349153550257</v>
      </c>
      <c r="J167" s="7">
        <f t="shared" si="63"/>
        <v>0.028027488855869243</v>
      </c>
      <c r="K167" s="2">
        <f t="shared" si="64"/>
        <v>1212.6360488815255</v>
      </c>
      <c r="L167" s="2">
        <f t="shared" si="65"/>
        <v>839.7383585362137</v>
      </c>
      <c r="M167" s="2"/>
      <c r="N167" s="2"/>
      <c r="O167" s="2">
        <f t="shared" si="50"/>
        <v>1212.6360488815255</v>
      </c>
      <c r="P167" s="2">
        <f t="shared" si="51"/>
        <v>839.7383585362137</v>
      </c>
      <c r="Q167" s="2">
        <f t="shared" si="60"/>
        <v>63057.07454183933</v>
      </c>
      <c r="R167" s="2">
        <f t="shared" si="61"/>
        <v>43666.39464388311</v>
      </c>
    </row>
    <row r="168" spans="1:18" s="1" customFormat="1" ht="11.25">
      <c r="A168" s="1" t="s">
        <v>31</v>
      </c>
      <c r="B168" s="1" t="s">
        <v>32</v>
      </c>
      <c r="C168" s="1" t="s">
        <v>29</v>
      </c>
      <c r="D168" s="1" t="s">
        <v>33</v>
      </c>
      <c r="E168" s="1" t="s">
        <v>43</v>
      </c>
      <c r="F168" s="2">
        <v>3556</v>
      </c>
      <c r="G168" s="2">
        <v>2328</v>
      </c>
      <c r="H168" s="3">
        <v>7</v>
      </c>
      <c r="I168" s="7">
        <f t="shared" si="62"/>
        <v>0.06608068682288666</v>
      </c>
      <c r="J168" s="7">
        <f t="shared" si="63"/>
        <v>0.04323922734026746</v>
      </c>
      <c r="K168" s="2">
        <f t="shared" si="64"/>
        <v>1979.859407632096</v>
      </c>
      <c r="L168" s="2">
        <f t="shared" si="65"/>
        <v>1295.5009268868823</v>
      </c>
      <c r="M168" s="2"/>
      <c r="N168" s="2"/>
      <c r="O168" s="2">
        <f t="shared" si="50"/>
        <v>1979.859407632096</v>
      </c>
      <c r="P168" s="2">
        <f t="shared" si="51"/>
        <v>1295.5009268868823</v>
      </c>
      <c r="Q168" s="2">
        <f t="shared" si="60"/>
        <v>102952.68919686899</v>
      </c>
      <c r="R168" s="2">
        <f t="shared" si="61"/>
        <v>67366.04819811787</v>
      </c>
    </row>
    <row r="169" spans="1:25" s="1" customFormat="1" ht="11.25">
      <c r="A169" s="1" t="s">
        <v>31</v>
      </c>
      <c r="B169" s="1" t="s">
        <v>32</v>
      </c>
      <c r="C169" s="1" t="s">
        <v>29</v>
      </c>
      <c r="D169" s="1" t="s">
        <v>33</v>
      </c>
      <c r="E169" s="1" t="s">
        <v>42</v>
      </c>
      <c r="F169" s="2">
        <v>2442</v>
      </c>
      <c r="G169" s="2">
        <v>2360</v>
      </c>
      <c r="H169" s="3">
        <v>8</v>
      </c>
      <c r="I169" s="7">
        <f t="shared" si="62"/>
        <v>0.04537936929738167</v>
      </c>
      <c r="J169" s="7">
        <f t="shared" si="63"/>
        <v>0.043833580980683504</v>
      </c>
      <c r="K169" s="2">
        <f t="shared" si="64"/>
        <v>1359.6222366247407</v>
      </c>
      <c r="L169" s="2">
        <f t="shared" si="65"/>
        <v>1313.3084997650524</v>
      </c>
      <c r="M169" s="2"/>
      <c r="N169" s="2"/>
      <c r="O169" s="2">
        <f t="shared" si="50"/>
        <v>1359.6222366247407</v>
      </c>
      <c r="P169" s="2">
        <f t="shared" si="51"/>
        <v>1313.3084997650524</v>
      </c>
      <c r="Q169" s="2">
        <f t="shared" si="60"/>
        <v>70700.35630448652</v>
      </c>
      <c r="R169" s="2">
        <f t="shared" si="61"/>
        <v>68292.04198778272</v>
      </c>
      <c r="V169" s="46" t="s">
        <v>110</v>
      </c>
      <c r="W169" s="47"/>
      <c r="X169" s="47"/>
      <c r="Y169" s="48"/>
    </row>
    <row r="170" spans="1:25" s="1" customFormat="1" ht="11.25">
      <c r="A170" s="1" t="s">
        <v>31</v>
      </c>
      <c r="B170" s="1" t="s">
        <v>32</v>
      </c>
      <c r="C170" s="1" t="s">
        <v>29</v>
      </c>
      <c r="D170" s="1" t="s">
        <v>33</v>
      </c>
      <c r="E170" s="1" t="s">
        <v>46</v>
      </c>
      <c r="F170" s="2">
        <v>1308</v>
      </c>
      <c r="G170" s="2">
        <v>3908</v>
      </c>
      <c r="H170" s="3">
        <v>9</v>
      </c>
      <c r="I170" s="7">
        <f t="shared" si="62"/>
        <v>0.024306394365673722</v>
      </c>
      <c r="J170" s="7">
        <f t="shared" si="63"/>
        <v>0.07258543833580981</v>
      </c>
      <c r="K170" s="2">
        <f t="shared" si="64"/>
        <v>728.2497483641118</v>
      </c>
      <c r="L170" s="2">
        <f t="shared" si="65"/>
        <v>2174.7498377465363</v>
      </c>
      <c r="M170" s="2"/>
      <c r="N170" s="2"/>
      <c r="O170" s="49">
        <f t="shared" si="50"/>
        <v>728.2497483641118</v>
      </c>
      <c r="P170" s="49">
        <f t="shared" si="51"/>
        <v>2174.7498377465363</v>
      </c>
      <c r="Q170" s="49">
        <f t="shared" si="60"/>
        <v>37868.98691493382</v>
      </c>
      <c r="R170" s="49">
        <f t="shared" si="61"/>
        <v>113086.9915628199</v>
      </c>
      <c r="V170" s="2">
        <f>O170+O242</f>
        <v>1507.1057761678894</v>
      </c>
      <c r="W170" s="2">
        <f aca="true" t="shared" si="66" ref="W170:W182">P170+P242</f>
        <v>3350.416365213624</v>
      </c>
      <c r="X170" s="2">
        <f aca="true" t="shared" si="67" ref="X170:X182">Q170+Q242</f>
        <v>78369.50036073025</v>
      </c>
      <c r="Y170" s="2">
        <f aca="true" t="shared" si="68" ref="Y170:Y182">R170+R242</f>
        <v>174221.65099110847</v>
      </c>
    </row>
    <row r="171" spans="1:25" s="1" customFormat="1" ht="11.25">
      <c r="A171" s="1" t="s">
        <v>31</v>
      </c>
      <c r="B171" s="1" t="s">
        <v>32</v>
      </c>
      <c r="C171" s="1" t="s">
        <v>29</v>
      </c>
      <c r="D171" s="1" t="s">
        <v>33</v>
      </c>
      <c r="E171" s="1" t="s">
        <v>45</v>
      </c>
      <c r="F171" s="2">
        <v>2425</v>
      </c>
      <c r="G171" s="2">
        <v>4410</v>
      </c>
      <c r="H171" s="3">
        <v>10</v>
      </c>
      <c r="I171" s="7">
        <f t="shared" si="62"/>
        <v>0.04506346050210915</v>
      </c>
      <c r="J171" s="7">
        <f t="shared" si="63"/>
        <v>0.08190936106983655</v>
      </c>
      <c r="K171" s="2">
        <f t="shared" si="64"/>
        <v>1350.157216959458</v>
      </c>
      <c r="L171" s="2">
        <f t="shared" si="65"/>
        <v>2454.1061372728313</v>
      </c>
      <c r="M171" s="2"/>
      <c r="N171" s="2"/>
      <c r="O171" s="49">
        <f t="shared" si="50"/>
        <v>1350.157216959458</v>
      </c>
      <c r="P171" s="49">
        <f t="shared" si="51"/>
        <v>2454.1061372728313</v>
      </c>
      <c r="Q171" s="49">
        <f t="shared" si="60"/>
        <v>70208.17528189182</v>
      </c>
      <c r="R171" s="49">
        <f t="shared" si="61"/>
        <v>127613.51913818723</v>
      </c>
      <c r="V171" s="2">
        <f aca="true" t="shared" si="69" ref="V171:V182">O171+O243</f>
        <v>3244.864030375312</v>
      </c>
      <c r="W171" s="2">
        <f t="shared" si="66"/>
        <v>2860.7944073483045</v>
      </c>
      <c r="X171" s="2">
        <f t="shared" si="67"/>
        <v>168732.9295795162</v>
      </c>
      <c r="Y171" s="2">
        <f t="shared" si="68"/>
        <v>148761.3091821118</v>
      </c>
    </row>
    <row r="172" spans="1:25" s="1" customFormat="1" ht="11.25">
      <c r="A172" s="1" t="s">
        <v>31</v>
      </c>
      <c r="B172" s="1" t="s">
        <v>32</v>
      </c>
      <c r="C172" s="1" t="s">
        <v>29</v>
      </c>
      <c r="D172" s="1" t="s">
        <v>33</v>
      </c>
      <c r="E172" s="1" t="s">
        <v>7</v>
      </c>
      <c r="F172" s="2">
        <v>3052</v>
      </c>
      <c r="G172" s="2">
        <v>12318</v>
      </c>
      <c r="H172" s="3">
        <v>11</v>
      </c>
      <c r="I172" s="7">
        <f t="shared" si="62"/>
        <v>0.05671492018657202</v>
      </c>
      <c r="J172" s="7">
        <f t="shared" si="63"/>
        <v>0.2287890044576523</v>
      </c>
      <c r="K172" s="2">
        <f t="shared" si="64"/>
        <v>1699.2494128495941</v>
      </c>
      <c r="L172" s="2">
        <f t="shared" si="65"/>
        <v>6854.802584790643</v>
      </c>
      <c r="M172" s="2"/>
      <c r="N172" s="2"/>
      <c r="O172" s="49">
        <f t="shared" si="50"/>
        <v>1699.2494128495941</v>
      </c>
      <c r="P172" s="49">
        <f t="shared" si="51"/>
        <v>6854.802584790643</v>
      </c>
      <c r="Q172" s="49">
        <f t="shared" si="60"/>
        <v>88360.9694681789</v>
      </c>
      <c r="R172" s="49">
        <f t="shared" si="61"/>
        <v>356449.7344091134</v>
      </c>
      <c r="V172" s="2">
        <f t="shared" si="69"/>
        <v>3060.381193068976</v>
      </c>
      <c r="W172" s="2">
        <f t="shared" si="66"/>
        <v>8901.741013126844</v>
      </c>
      <c r="X172" s="2">
        <f t="shared" si="67"/>
        <v>159139.82203958672</v>
      </c>
      <c r="Y172" s="2">
        <f t="shared" si="68"/>
        <v>462890.5326825959</v>
      </c>
    </row>
    <row r="173" spans="1:25" s="1" customFormat="1" ht="11.25">
      <c r="A173" s="1" t="s">
        <v>31</v>
      </c>
      <c r="B173" s="1" t="s">
        <v>32</v>
      </c>
      <c r="C173" s="1" t="s">
        <v>29</v>
      </c>
      <c r="D173" s="1" t="s">
        <v>33</v>
      </c>
      <c r="E173" s="1" t="s">
        <v>39</v>
      </c>
      <c r="F173" s="2">
        <v>967</v>
      </c>
      <c r="G173" s="2">
        <v>7273</v>
      </c>
      <c r="H173" s="3">
        <v>12</v>
      </c>
      <c r="I173" s="7">
        <f t="shared" si="62"/>
        <v>0.017969635589913217</v>
      </c>
      <c r="J173" s="7">
        <f t="shared" si="63"/>
        <v>0.1350854383358098</v>
      </c>
      <c r="K173" s="2">
        <f t="shared" si="64"/>
        <v>538.3925891957921</v>
      </c>
      <c r="L173" s="2">
        <f t="shared" si="65"/>
        <v>4047.3274232166214</v>
      </c>
      <c r="M173" s="2"/>
      <c r="N173" s="2"/>
      <c r="O173" s="49">
        <f t="shared" si="50"/>
        <v>538.3925891957921</v>
      </c>
      <c r="P173" s="49">
        <f t="shared" si="51"/>
        <v>4047.3274232166214</v>
      </c>
      <c r="Q173" s="49">
        <f t="shared" si="60"/>
        <v>27996.414638181188</v>
      </c>
      <c r="R173" s="49">
        <f t="shared" si="61"/>
        <v>210461.0260072643</v>
      </c>
      <c r="V173" s="2">
        <f t="shared" si="69"/>
        <v>1032.5093754336976</v>
      </c>
      <c r="W173" s="2">
        <f t="shared" si="66"/>
        <v>5521.705597088489</v>
      </c>
      <c r="X173" s="2">
        <f t="shared" si="67"/>
        <v>53690.48752255227</v>
      </c>
      <c r="Y173" s="2">
        <f t="shared" si="68"/>
        <v>287128.6910486014</v>
      </c>
    </row>
    <row r="174" spans="1:25" s="1" customFormat="1" ht="11.25">
      <c r="A174" s="1" t="s">
        <v>31</v>
      </c>
      <c r="B174" s="1" t="s">
        <v>32</v>
      </c>
      <c r="C174" s="1" t="s">
        <v>29</v>
      </c>
      <c r="D174" s="1" t="s">
        <v>33</v>
      </c>
      <c r="E174" s="1" t="s">
        <v>34</v>
      </c>
      <c r="F174" s="2">
        <v>274</v>
      </c>
      <c r="G174" s="2">
        <v>1788</v>
      </c>
      <c r="H174" s="3">
        <v>13</v>
      </c>
      <c r="I174" s="7">
        <f t="shared" si="62"/>
        <v>0.005091706464980581</v>
      </c>
      <c r="J174" s="7">
        <f t="shared" si="63"/>
        <v>0.03320950965824666</v>
      </c>
      <c r="K174" s="2">
        <f t="shared" si="64"/>
        <v>152.55384636985215</v>
      </c>
      <c r="L174" s="2">
        <f t="shared" si="65"/>
        <v>994.9981345677602</v>
      </c>
      <c r="M174" s="2"/>
      <c r="N174" s="2"/>
      <c r="O174" s="49">
        <f t="shared" si="50"/>
        <v>152.55384636985215</v>
      </c>
      <c r="P174" s="49">
        <f t="shared" si="51"/>
        <v>994.9981345677602</v>
      </c>
      <c r="Q174" s="49">
        <f t="shared" si="60"/>
        <v>7932.800011232312</v>
      </c>
      <c r="R174" s="49">
        <f t="shared" si="61"/>
        <v>51739.90299752353</v>
      </c>
      <c r="V174" s="2">
        <f t="shared" si="69"/>
        <v>364.77522866052095</v>
      </c>
      <c r="W174" s="2">
        <f t="shared" si="66"/>
        <v>1479.827382299656</v>
      </c>
      <c r="X174" s="2">
        <f t="shared" si="67"/>
        <v>18968.31189034709</v>
      </c>
      <c r="Y174" s="2">
        <f t="shared" si="68"/>
        <v>76951.02387958212</v>
      </c>
    </row>
    <row r="175" spans="1:25" s="1" customFormat="1" ht="11.25">
      <c r="A175" s="1" t="s">
        <v>31</v>
      </c>
      <c r="B175" s="1" t="s">
        <v>32</v>
      </c>
      <c r="C175" s="1" t="s">
        <v>29</v>
      </c>
      <c r="D175" s="1" t="s">
        <v>33</v>
      </c>
      <c r="E175" s="1" t="s">
        <v>40</v>
      </c>
      <c r="F175" s="2">
        <v>0</v>
      </c>
      <c r="G175" s="2">
        <v>8941</v>
      </c>
      <c r="H175" s="3">
        <v>14</v>
      </c>
      <c r="I175" s="7">
        <f t="shared" si="62"/>
        <v>0</v>
      </c>
      <c r="J175" s="7">
        <f t="shared" si="63"/>
        <v>0.16606612184249628</v>
      </c>
      <c r="K175" s="2">
        <f t="shared" si="64"/>
        <v>0</v>
      </c>
      <c r="L175" s="2">
        <f t="shared" si="65"/>
        <v>4975.547159491243</v>
      </c>
      <c r="M175" s="2"/>
      <c r="N175" s="2"/>
      <c r="O175" s="49">
        <f t="shared" si="50"/>
        <v>0</v>
      </c>
      <c r="P175" s="49">
        <f t="shared" si="51"/>
        <v>4975.547159491243</v>
      </c>
      <c r="Q175" s="49">
        <f t="shared" si="60"/>
        <v>0</v>
      </c>
      <c r="R175" s="49">
        <f t="shared" si="61"/>
        <v>258728.45229354466</v>
      </c>
      <c r="V175" s="2">
        <f t="shared" si="69"/>
        <v>0</v>
      </c>
      <c r="W175" s="2">
        <f t="shared" si="66"/>
        <v>7471.796209351876</v>
      </c>
      <c r="X175" s="2">
        <f t="shared" si="67"/>
        <v>0</v>
      </c>
      <c r="Y175" s="2">
        <f t="shared" si="68"/>
        <v>388533.40288629755</v>
      </c>
    </row>
    <row r="176" spans="6:25" s="1" customFormat="1" ht="11.25">
      <c r="F176" s="5">
        <f>SUM(F162:F175)</f>
        <v>53813</v>
      </c>
      <c r="G176" s="5">
        <f>SUM(G162:G175)</f>
        <v>53840</v>
      </c>
      <c r="H176" s="4"/>
      <c r="I176" s="7"/>
      <c r="J176" s="7"/>
      <c r="K176" s="9">
        <v>29961.24136752137</v>
      </c>
      <c r="L176" s="9">
        <f>K176</f>
        <v>29961.24136752137</v>
      </c>
      <c r="M176" s="2"/>
      <c r="N176" s="2"/>
      <c r="O176" s="2"/>
      <c r="P176" s="2"/>
      <c r="Q176" s="2"/>
      <c r="R176" s="2"/>
      <c r="V176" s="2"/>
      <c r="W176" s="2"/>
      <c r="X176" s="2"/>
      <c r="Y176" s="2"/>
    </row>
    <row r="177" spans="1:25" s="1" customFormat="1" ht="11.25">
      <c r="A177" s="1" t="s">
        <v>31</v>
      </c>
      <c r="B177" s="1" t="s">
        <v>32</v>
      </c>
      <c r="C177" s="1" t="s">
        <v>29</v>
      </c>
      <c r="D177" s="1" t="s">
        <v>47</v>
      </c>
      <c r="E177" s="1" t="s">
        <v>40</v>
      </c>
      <c r="F177" s="2">
        <v>8146</v>
      </c>
      <c r="G177" s="2">
        <v>0</v>
      </c>
      <c r="H177" s="3">
        <v>14</v>
      </c>
      <c r="I177" s="7">
        <f>F177/F$191</f>
        <v>0.14400876851819114</v>
      </c>
      <c r="J177" s="7">
        <f>G177/G$191</f>
        <v>0</v>
      </c>
      <c r="K177" s="2">
        <f>I177*K$191</f>
        <v>4369.291146984766</v>
      </c>
      <c r="L177" s="2">
        <f>J177*L$191</f>
        <v>0</v>
      </c>
      <c r="M177" s="2"/>
      <c r="N177" s="2"/>
      <c r="O177" s="49">
        <f t="shared" si="50"/>
        <v>4369.291146984766</v>
      </c>
      <c r="P177" s="49">
        <f t="shared" si="51"/>
        <v>0</v>
      </c>
      <c r="Q177" s="49">
        <f t="shared" si="60"/>
        <v>227203.13964320783</v>
      </c>
      <c r="R177" s="49">
        <f t="shared" si="61"/>
        <v>0</v>
      </c>
      <c r="V177" s="2">
        <f t="shared" si="69"/>
        <v>6717.654202476635</v>
      </c>
      <c r="W177" s="2">
        <f t="shared" si="66"/>
        <v>0</v>
      </c>
      <c r="X177" s="2">
        <f t="shared" si="67"/>
        <v>349318.01852878503</v>
      </c>
      <c r="Y177" s="2">
        <f t="shared" si="68"/>
        <v>0</v>
      </c>
    </row>
    <row r="178" spans="1:25" s="1" customFormat="1" ht="11.25">
      <c r="A178" s="1" t="s">
        <v>31</v>
      </c>
      <c r="B178" s="1" t="s">
        <v>32</v>
      </c>
      <c r="C178" s="1" t="s">
        <v>29</v>
      </c>
      <c r="D178" s="1" t="s">
        <v>47</v>
      </c>
      <c r="E178" s="1" t="s">
        <v>34</v>
      </c>
      <c r="F178" s="2">
        <v>1748</v>
      </c>
      <c r="G178" s="2">
        <v>223</v>
      </c>
      <c r="H178" s="3">
        <v>13</v>
      </c>
      <c r="I178" s="7">
        <f aca="true" t="shared" si="70" ref="I178:I190">F178/F$191</f>
        <v>0.03090195523812891</v>
      </c>
      <c r="J178" s="7">
        <f aca="true" t="shared" si="71" ref="J178:J190">G178/G$191</f>
        <v>0.003944249885033075</v>
      </c>
      <c r="K178" s="2">
        <f aca="true" t="shared" si="72" ref="K178:K190">I178*K$191</f>
        <v>937.5792935096208</v>
      </c>
      <c r="L178" s="2">
        <f aca="true" t="shared" si="73" ref="L178:L190">J178*L$191</f>
        <v>119.67032481076843</v>
      </c>
      <c r="M178" s="2"/>
      <c r="N178" s="2"/>
      <c r="O178" s="49">
        <f t="shared" si="50"/>
        <v>937.5792935096208</v>
      </c>
      <c r="P178" s="49">
        <f t="shared" si="51"/>
        <v>119.67032481076843</v>
      </c>
      <c r="Q178" s="49">
        <f t="shared" si="60"/>
        <v>48754.12326250028</v>
      </c>
      <c r="R178" s="49">
        <f t="shared" si="61"/>
        <v>6222.856890159958</v>
      </c>
      <c r="V178" s="2">
        <f t="shared" si="69"/>
        <v>1563.027770628497</v>
      </c>
      <c r="W178" s="2">
        <f t="shared" si="66"/>
        <v>259.1363862534015</v>
      </c>
      <c r="X178" s="2">
        <f t="shared" si="67"/>
        <v>81277.44407268183</v>
      </c>
      <c r="Y178" s="2">
        <f t="shared" si="68"/>
        <v>13475.092085176879</v>
      </c>
    </row>
    <row r="179" spans="1:25" s="1" customFormat="1" ht="11.25">
      <c r="A179" s="1" t="s">
        <v>31</v>
      </c>
      <c r="B179" s="1" t="s">
        <v>32</v>
      </c>
      <c r="C179" s="1" t="s">
        <v>29</v>
      </c>
      <c r="D179" s="1" t="s">
        <v>47</v>
      </c>
      <c r="E179" s="1" t="s">
        <v>39</v>
      </c>
      <c r="F179" s="2">
        <v>8032</v>
      </c>
      <c r="G179" s="2">
        <v>741</v>
      </c>
      <c r="H179" s="3">
        <v>12</v>
      </c>
      <c r="I179" s="7">
        <f t="shared" si="70"/>
        <v>0.14199342361135664</v>
      </c>
      <c r="J179" s="7">
        <f t="shared" si="71"/>
        <v>0.013106229438607663</v>
      </c>
      <c r="K179" s="2">
        <f t="shared" si="72"/>
        <v>4308.144671321095</v>
      </c>
      <c r="L179" s="2">
        <f t="shared" si="73"/>
        <v>397.64892683757586</v>
      </c>
      <c r="M179" s="2"/>
      <c r="N179" s="2"/>
      <c r="O179" s="49">
        <f t="shared" si="50"/>
        <v>4308.144671321095</v>
      </c>
      <c r="P179" s="49">
        <f t="shared" si="51"/>
        <v>397.64892683757586</v>
      </c>
      <c r="Q179" s="49">
        <f t="shared" si="60"/>
        <v>224023.52290869696</v>
      </c>
      <c r="R179" s="49">
        <f t="shared" si="61"/>
        <v>20677.744195553943</v>
      </c>
      <c r="V179" s="2">
        <f t="shared" si="69"/>
        <v>5944.628769192392</v>
      </c>
      <c r="W179" s="2">
        <f t="shared" si="66"/>
        <v>809.3420120576561</v>
      </c>
      <c r="X179" s="2">
        <f t="shared" si="67"/>
        <v>309120.69599800435</v>
      </c>
      <c r="Y179" s="2">
        <f t="shared" si="68"/>
        <v>42085.78462699812</v>
      </c>
    </row>
    <row r="180" spans="1:25" s="1" customFormat="1" ht="11.25">
      <c r="A180" s="1" t="s">
        <v>31</v>
      </c>
      <c r="B180" s="1" t="s">
        <v>32</v>
      </c>
      <c r="C180" s="1" t="s">
        <v>29</v>
      </c>
      <c r="D180" s="1" t="s">
        <v>47</v>
      </c>
      <c r="E180" s="1" t="s">
        <v>7</v>
      </c>
      <c r="F180" s="2">
        <v>11455</v>
      </c>
      <c r="G180" s="2">
        <v>3070</v>
      </c>
      <c r="H180" s="3">
        <v>11</v>
      </c>
      <c r="I180" s="7">
        <f t="shared" si="70"/>
        <v>0.2025068062086766</v>
      </c>
      <c r="J180" s="7">
        <f t="shared" si="71"/>
        <v>0.05429976299126251</v>
      </c>
      <c r="K180" s="2">
        <f t="shared" si="72"/>
        <v>6144.148059011846</v>
      </c>
      <c r="L180" s="2">
        <f t="shared" si="73"/>
        <v>1647.4793595025071</v>
      </c>
      <c r="M180" s="2"/>
      <c r="N180" s="2"/>
      <c r="O180" s="49">
        <f t="shared" si="50"/>
        <v>6144.148059011846</v>
      </c>
      <c r="P180" s="49">
        <f t="shared" si="51"/>
        <v>1647.4793595025071</v>
      </c>
      <c r="Q180" s="49">
        <f t="shared" si="60"/>
        <v>319495.699068616</v>
      </c>
      <c r="R180" s="49">
        <f t="shared" si="61"/>
        <v>85668.92669413036</v>
      </c>
      <c r="V180" s="2">
        <f t="shared" si="69"/>
        <v>8211.109550079584</v>
      </c>
      <c r="W180" s="2">
        <f t="shared" si="66"/>
        <v>3202.7270975611004</v>
      </c>
      <c r="X180" s="2">
        <f t="shared" si="67"/>
        <v>426977.69660413836</v>
      </c>
      <c r="Y180" s="2">
        <f t="shared" si="68"/>
        <v>166541.80907317722</v>
      </c>
    </row>
    <row r="181" spans="1:25" s="1" customFormat="1" ht="11.25">
      <c r="A181" s="1" t="s">
        <v>31</v>
      </c>
      <c r="B181" s="1" t="s">
        <v>32</v>
      </c>
      <c r="C181" s="1" t="s">
        <v>29</v>
      </c>
      <c r="D181" s="1" t="s">
        <v>47</v>
      </c>
      <c r="E181" s="1" t="s">
        <v>45</v>
      </c>
      <c r="F181" s="2">
        <v>4854</v>
      </c>
      <c r="G181" s="2">
        <v>3593</v>
      </c>
      <c r="H181" s="3">
        <v>10</v>
      </c>
      <c r="I181" s="7">
        <f t="shared" si="70"/>
        <v>0.08581126471732135</v>
      </c>
      <c r="J181" s="7">
        <f t="shared" si="71"/>
        <v>0.06355017864091407</v>
      </c>
      <c r="K181" s="2">
        <f t="shared" si="72"/>
        <v>2603.552569047883</v>
      </c>
      <c r="L181" s="2">
        <f t="shared" si="73"/>
        <v>1928.1411526685692</v>
      </c>
      <c r="M181" s="2"/>
      <c r="N181" s="2"/>
      <c r="O181" s="49">
        <f t="shared" si="50"/>
        <v>2603.552569047883</v>
      </c>
      <c r="P181" s="49">
        <f t="shared" si="51"/>
        <v>1928.1411526685692</v>
      </c>
      <c r="Q181" s="49">
        <f t="shared" si="60"/>
        <v>135384.73359048992</v>
      </c>
      <c r="R181" s="49">
        <f t="shared" si="61"/>
        <v>100263.3399387656</v>
      </c>
      <c r="V181" s="2">
        <f t="shared" si="69"/>
        <v>3201.530893449165</v>
      </c>
      <c r="W181" s="2">
        <f t="shared" si="66"/>
        <v>3430.753862730784</v>
      </c>
      <c r="X181" s="2">
        <f t="shared" si="67"/>
        <v>166479.60645935658</v>
      </c>
      <c r="Y181" s="2">
        <f t="shared" si="68"/>
        <v>178399.20086200075</v>
      </c>
    </row>
    <row r="182" spans="1:25" s="1" customFormat="1" ht="11.25">
      <c r="A182" s="1" t="s">
        <v>31</v>
      </c>
      <c r="B182" s="1" t="s">
        <v>32</v>
      </c>
      <c r="C182" s="1" t="s">
        <v>29</v>
      </c>
      <c r="D182" s="1" t="s">
        <v>47</v>
      </c>
      <c r="E182" s="1" t="s">
        <v>46</v>
      </c>
      <c r="F182" s="2">
        <v>5244</v>
      </c>
      <c r="G182" s="2">
        <v>1952</v>
      </c>
      <c r="H182" s="3">
        <v>9</v>
      </c>
      <c r="I182" s="7">
        <f t="shared" si="70"/>
        <v>0.09270586571438673</v>
      </c>
      <c r="J182" s="7">
        <f t="shared" si="71"/>
        <v>0.03452545190845095</v>
      </c>
      <c r="K182" s="2">
        <f t="shared" si="72"/>
        <v>2812.737880528862</v>
      </c>
      <c r="L182" s="2">
        <f t="shared" si="73"/>
        <v>1047.517820765112</v>
      </c>
      <c r="M182" s="2"/>
      <c r="N182" s="2"/>
      <c r="O182" s="49">
        <f t="shared" si="50"/>
        <v>2812.737880528862</v>
      </c>
      <c r="P182" s="49">
        <f t="shared" si="51"/>
        <v>1047.517820765112</v>
      </c>
      <c r="Q182" s="49">
        <f t="shared" si="60"/>
        <v>146262.36978750082</v>
      </c>
      <c r="R182" s="49">
        <f t="shared" si="61"/>
        <v>54470.92667978582</v>
      </c>
      <c r="V182" s="2">
        <f t="shared" si="69"/>
        <v>3788.263303865856</v>
      </c>
      <c r="W182" s="2">
        <f t="shared" si="66"/>
        <v>2275.2214674067523</v>
      </c>
      <c r="X182" s="2">
        <f t="shared" si="67"/>
        <v>196989.69180102448</v>
      </c>
      <c r="Y182" s="2">
        <f t="shared" si="68"/>
        <v>118311.5163051511</v>
      </c>
    </row>
    <row r="183" spans="1:18" s="1" customFormat="1" ht="11.25">
      <c r="A183" s="1" t="s">
        <v>31</v>
      </c>
      <c r="B183" s="1" t="s">
        <v>32</v>
      </c>
      <c r="C183" s="1" t="s">
        <v>29</v>
      </c>
      <c r="D183" s="1" t="s">
        <v>47</v>
      </c>
      <c r="E183" s="1" t="s">
        <v>42</v>
      </c>
      <c r="F183" s="2">
        <v>2979</v>
      </c>
      <c r="G183" s="2">
        <v>2015</v>
      </c>
      <c r="H183" s="3">
        <v>8</v>
      </c>
      <c r="I183" s="7">
        <f t="shared" si="70"/>
        <v>0.052664144539122444</v>
      </c>
      <c r="J183" s="7">
        <f t="shared" si="71"/>
        <v>0.035639746719020836</v>
      </c>
      <c r="K183" s="2">
        <f t="shared" si="72"/>
        <v>1597.8539561585587</v>
      </c>
      <c r="L183" s="2">
        <f t="shared" si="73"/>
        <v>1081.3260291197237</v>
      </c>
      <c r="M183" s="2"/>
      <c r="N183" s="2"/>
      <c r="O183" s="2">
        <f t="shared" si="50"/>
        <v>1597.8539561585587</v>
      </c>
      <c r="P183" s="2">
        <f t="shared" si="51"/>
        <v>1081.3260291197237</v>
      </c>
      <c r="Q183" s="2">
        <f t="shared" si="60"/>
        <v>83088.40572024505</v>
      </c>
      <c r="R183" s="2">
        <f t="shared" si="61"/>
        <v>56228.95351422563</v>
      </c>
    </row>
    <row r="184" spans="1:18" s="1" customFormat="1" ht="11.25">
      <c r="A184" s="1" t="s">
        <v>31</v>
      </c>
      <c r="B184" s="1" t="s">
        <v>32</v>
      </c>
      <c r="C184" s="1" t="s">
        <v>29</v>
      </c>
      <c r="D184" s="1" t="s">
        <v>47</v>
      </c>
      <c r="E184" s="1" t="s">
        <v>43</v>
      </c>
      <c r="F184" s="2">
        <v>2534</v>
      </c>
      <c r="G184" s="2">
        <v>3365</v>
      </c>
      <c r="H184" s="3">
        <v>7</v>
      </c>
      <c r="I184" s="7">
        <f t="shared" si="70"/>
        <v>0.0447972280168299</v>
      </c>
      <c r="J184" s="7">
        <f t="shared" si="71"/>
        <v>0.05951749265980402</v>
      </c>
      <c r="K184" s="2">
        <f t="shared" si="72"/>
        <v>1359.1681520328257</v>
      </c>
      <c r="L184" s="2">
        <f t="shared" si="73"/>
        <v>1805.787636718546</v>
      </c>
      <c r="M184" s="2"/>
      <c r="N184" s="2"/>
      <c r="O184" s="2">
        <f t="shared" si="50"/>
        <v>1359.1681520328257</v>
      </c>
      <c r="P184" s="2">
        <f t="shared" si="51"/>
        <v>1805.787636718546</v>
      </c>
      <c r="Q184" s="2">
        <f t="shared" si="60"/>
        <v>70676.74390570694</v>
      </c>
      <c r="R184" s="2">
        <f t="shared" si="61"/>
        <v>93900.95710936439</v>
      </c>
    </row>
    <row r="185" spans="1:18" s="1" customFormat="1" ht="11.25">
      <c r="A185" s="1" t="s">
        <v>31</v>
      </c>
      <c r="B185" s="1" t="s">
        <v>32</v>
      </c>
      <c r="C185" s="1" t="s">
        <v>29</v>
      </c>
      <c r="D185" s="1" t="s">
        <v>47</v>
      </c>
      <c r="E185" s="1" t="s">
        <v>44</v>
      </c>
      <c r="F185" s="2">
        <v>1611</v>
      </c>
      <c r="G185" s="2">
        <v>2148</v>
      </c>
      <c r="H185" s="3">
        <v>6</v>
      </c>
      <c r="I185" s="7">
        <f t="shared" si="70"/>
        <v>0.02848000565710851</v>
      </c>
      <c r="J185" s="7">
        <f t="shared" si="71"/>
        <v>0.03799214687466836</v>
      </c>
      <c r="K185" s="2">
        <f t="shared" si="72"/>
        <v>864.0962481945076</v>
      </c>
      <c r="L185" s="2">
        <f t="shared" si="73"/>
        <v>1152.698913423904</v>
      </c>
      <c r="M185" s="2"/>
      <c r="N185" s="2"/>
      <c r="O185" s="2">
        <f t="shared" si="50"/>
        <v>864.0962481945076</v>
      </c>
      <c r="P185" s="2">
        <f t="shared" si="51"/>
        <v>1152.698913423904</v>
      </c>
      <c r="Q185" s="2">
        <f t="shared" si="60"/>
        <v>44933.004906114395</v>
      </c>
      <c r="R185" s="2">
        <f t="shared" si="61"/>
        <v>59940.34349804301</v>
      </c>
    </row>
    <row r="186" spans="1:18" s="1" customFormat="1" ht="11.25">
      <c r="A186" s="1" t="s">
        <v>31</v>
      </c>
      <c r="B186" s="1" t="s">
        <v>32</v>
      </c>
      <c r="C186" s="1" t="s">
        <v>29</v>
      </c>
      <c r="D186" s="1" t="s">
        <v>47</v>
      </c>
      <c r="E186" s="1" t="s">
        <v>37</v>
      </c>
      <c r="F186" s="2">
        <v>2988</v>
      </c>
      <c r="G186" s="2">
        <v>3004</v>
      </c>
      <c r="H186" s="3">
        <v>5</v>
      </c>
      <c r="I186" s="7">
        <f t="shared" si="70"/>
        <v>0.05282325071597779</v>
      </c>
      <c r="J186" s="7">
        <f t="shared" si="71"/>
        <v>0.053132406523046447</v>
      </c>
      <c r="K186" s="2">
        <f t="shared" si="72"/>
        <v>1602.6813095004272</v>
      </c>
      <c r="L186" s="2">
        <f t="shared" si="73"/>
        <v>1612.0612364643425</v>
      </c>
      <c r="M186" s="2"/>
      <c r="N186" s="2"/>
      <c r="O186" s="2">
        <f t="shared" si="50"/>
        <v>1602.6813095004272</v>
      </c>
      <c r="P186" s="2">
        <f t="shared" si="51"/>
        <v>1612.0612364643425</v>
      </c>
      <c r="Q186" s="2">
        <f t="shared" si="60"/>
        <v>83339.42809402221</v>
      </c>
      <c r="R186" s="2">
        <f t="shared" si="61"/>
        <v>83827.18429614582</v>
      </c>
    </row>
    <row r="187" spans="1:18" s="1" customFormat="1" ht="11.25">
      <c r="A187" s="1" t="s">
        <v>31</v>
      </c>
      <c r="B187" s="1" t="s">
        <v>32</v>
      </c>
      <c r="C187" s="1" t="s">
        <v>29</v>
      </c>
      <c r="D187" s="1" t="s">
        <v>47</v>
      </c>
      <c r="E187" s="1" t="s">
        <v>36</v>
      </c>
      <c r="F187" s="2">
        <v>2050</v>
      </c>
      <c r="G187" s="2">
        <v>4289</v>
      </c>
      <c r="H187" s="3">
        <v>4</v>
      </c>
      <c r="I187" s="7">
        <f t="shared" si="70"/>
        <v>0.03624085139483082</v>
      </c>
      <c r="J187" s="7">
        <f t="shared" si="71"/>
        <v>0.07586048321482897</v>
      </c>
      <c r="K187" s="2">
        <f t="shared" si="72"/>
        <v>1099.5638167589948</v>
      </c>
      <c r="L187" s="2">
        <f t="shared" si="73"/>
        <v>2301.641359252851</v>
      </c>
      <c r="M187" s="2"/>
      <c r="N187" s="2"/>
      <c r="O187" s="2">
        <f t="shared" si="50"/>
        <v>1099.5638167589948</v>
      </c>
      <c r="P187" s="2">
        <f t="shared" si="51"/>
        <v>2301.641359252851</v>
      </c>
      <c r="Q187" s="2">
        <f t="shared" si="60"/>
        <v>57177.318471467726</v>
      </c>
      <c r="R187" s="2">
        <f t="shared" si="61"/>
        <v>119685.35068114825</v>
      </c>
    </row>
    <row r="188" spans="1:18" s="1" customFormat="1" ht="11.25">
      <c r="A188" s="1" t="s">
        <v>31</v>
      </c>
      <c r="B188" s="1" t="s">
        <v>32</v>
      </c>
      <c r="C188" s="1" t="s">
        <v>29</v>
      </c>
      <c r="D188" s="1" t="s">
        <v>47</v>
      </c>
      <c r="E188" s="1" t="s">
        <v>35</v>
      </c>
      <c r="F188" s="2">
        <v>3616</v>
      </c>
      <c r="G188" s="2">
        <v>6110</v>
      </c>
      <c r="H188" s="3">
        <v>3</v>
      </c>
      <c r="I188" s="7">
        <f t="shared" si="70"/>
        <v>0.06392532616766256</v>
      </c>
      <c r="J188" s="7">
        <f t="shared" si="71"/>
        <v>0.10806890940606317</v>
      </c>
      <c r="K188" s="2">
        <f t="shared" si="72"/>
        <v>1939.5232982441585</v>
      </c>
      <c r="L188" s="2">
        <f t="shared" si="73"/>
        <v>3278.8595721694846</v>
      </c>
      <c r="M188" s="2"/>
      <c r="N188" s="2"/>
      <c r="O188" s="2">
        <f t="shared" si="50"/>
        <v>1939.5232982441585</v>
      </c>
      <c r="P188" s="2">
        <f t="shared" si="51"/>
        <v>3278.8595721694846</v>
      </c>
      <c r="Q188" s="2">
        <f t="shared" si="60"/>
        <v>100855.21150869624</v>
      </c>
      <c r="R188" s="2">
        <f t="shared" si="61"/>
        <v>170500.6977528132</v>
      </c>
    </row>
    <row r="189" spans="1:18" s="1" customFormat="1" ht="11.25">
      <c r="A189" s="1" t="s">
        <v>31</v>
      </c>
      <c r="B189" s="1" t="s">
        <v>32</v>
      </c>
      <c r="C189" s="1" t="s">
        <v>29</v>
      </c>
      <c r="D189" s="1" t="s">
        <v>47</v>
      </c>
      <c r="E189" s="1" t="s">
        <v>41</v>
      </c>
      <c r="F189" s="2">
        <v>1309</v>
      </c>
      <c r="G189" s="2">
        <v>11525</v>
      </c>
      <c r="H189" s="3">
        <v>2</v>
      </c>
      <c r="I189" s="7">
        <f t="shared" si="70"/>
        <v>0.023141109500406605</v>
      </c>
      <c r="J189" s="7">
        <f t="shared" si="71"/>
        <v>0.20384520145742685</v>
      </c>
      <c r="K189" s="2">
        <f t="shared" si="72"/>
        <v>702.1117249451337</v>
      </c>
      <c r="L189" s="2">
        <f t="shared" si="73"/>
        <v>6184.755575982539</v>
      </c>
      <c r="M189" s="2"/>
      <c r="N189" s="2"/>
      <c r="O189" s="2">
        <f t="shared" si="50"/>
        <v>702.1117249451337</v>
      </c>
      <c r="P189" s="2">
        <f t="shared" si="51"/>
        <v>6184.755575982539</v>
      </c>
      <c r="Q189" s="2">
        <f t="shared" si="60"/>
        <v>36509.80969714695</v>
      </c>
      <c r="R189" s="2">
        <f t="shared" si="61"/>
        <v>321607.28995109204</v>
      </c>
    </row>
    <row r="190" spans="1:18" s="1" customFormat="1" ht="11.25">
      <c r="A190" s="1" t="s">
        <v>31</v>
      </c>
      <c r="B190" s="1" t="s">
        <v>32</v>
      </c>
      <c r="C190" s="1" t="s">
        <v>29</v>
      </c>
      <c r="D190" s="1" t="s">
        <v>47</v>
      </c>
      <c r="E190" s="1" t="s">
        <v>38</v>
      </c>
      <c r="F190" s="45">
        <v>0</v>
      </c>
      <c r="G190" s="2">
        <v>14503</v>
      </c>
      <c r="H190" s="3">
        <v>1</v>
      </c>
      <c r="I190" s="7">
        <f t="shared" si="70"/>
        <v>0</v>
      </c>
      <c r="J190" s="7">
        <f t="shared" si="71"/>
        <v>0.25651774028087304</v>
      </c>
      <c r="K190" s="2">
        <f t="shared" si="72"/>
        <v>0</v>
      </c>
      <c r="L190" s="2">
        <f t="shared" si="73"/>
        <v>7782.864218522756</v>
      </c>
      <c r="M190" s="2"/>
      <c r="N190" s="2"/>
      <c r="O190" s="2">
        <f t="shared" si="50"/>
        <v>0</v>
      </c>
      <c r="P190" s="2">
        <f t="shared" si="51"/>
        <v>7782.864218522756</v>
      </c>
      <c r="Q190" s="2">
        <f t="shared" si="60"/>
        <v>0</v>
      </c>
      <c r="R190" s="2">
        <f t="shared" si="61"/>
        <v>404708.93936318334</v>
      </c>
    </row>
    <row r="191" spans="6:18" s="1" customFormat="1" ht="11.25">
      <c r="F191" s="5">
        <f>SUM(F177:F190)</f>
        <v>56566</v>
      </c>
      <c r="G191" s="5">
        <f>SUM(G177:G190)</f>
        <v>56538</v>
      </c>
      <c r="H191" s="4"/>
      <c r="I191" s="7"/>
      <c r="J191" s="7"/>
      <c r="K191" s="9">
        <v>30340.45212623868</v>
      </c>
      <c r="L191" s="9">
        <f>K191</f>
        <v>30340.45212623868</v>
      </c>
      <c r="M191" s="2"/>
      <c r="N191" s="2"/>
      <c r="O191" s="2"/>
      <c r="P191" s="2"/>
      <c r="Q191" s="2"/>
      <c r="R191" s="2"/>
    </row>
    <row r="192" spans="1:18" s="1" customFormat="1" ht="11.25">
      <c r="A192" s="1" t="s">
        <v>31</v>
      </c>
      <c r="B192" s="1" t="s">
        <v>32</v>
      </c>
      <c r="C192" s="1" t="s">
        <v>30</v>
      </c>
      <c r="D192" s="1" t="s">
        <v>33</v>
      </c>
      <c r="E192" s="1" t="s">
        <v>38</v>
      </c>
      <c r="F192" s="2">
        <v>9711</v>
      </c>
      <c r="G192" s="2">
        <v>0</v>
      </c>
      <c r="H192" s="3">
        <v>1</v>
      </c>
      <c r="I192" s="7">
        <f>F192/F$206</f>
        <v>0.27231429292504417</v>
      </c>
      <c r="J192" s="7">
        <f>G192/G$206</f>
        <v>0</v>
      </c>
      <c r="K192" s="2">
        <f>I192*K$206</f>
        <v>6138.019793247006</v>
      </c>
      <c r="L192" s="2">
        <f>J192*L$206</f>
        <v>0</v>
      </c>
      <c r="M192" s="2"/>
      <c r="N192" s="2"/>
      <c r="O192" s="2">
        <f t="shared" si="50"/>
        <v>6138.019793247006</v>
      </c>
      <c r="P192" s="2">
        <f t="shared" si="51"/>
        <v>0</v>
      </c>
      <c r="Q192" s="2">
        <f aca="true" t="shared" si="74" ref="Q192:Q220">O192*$U$3</f>
        <v>356005.14800832636</v>
      </c>
      <c r="R192" s="2">
        <f aca="true" t="shared" si="75" ref="R192:R220">P192*$U$3</f>
        <v>0</v>
      </c>
    </row>
    <row r="193" spans="1:18" s="1" customFormat="1" ht="11.25">
      <c r="A193" s="1" t="s">
        <v>31</v>
      </c>
      <c r="B193" s="1" t="s">
        <v>32</v>
      </c>
      <c r="C193" s="1" t="s">
        <v>30</v>
      </c>
      <c r="D193" s="1" t="s">
        <v>33</v>
      </c>
      <c r="E193" s="1" t="s">
        <v>41</v>
      </c>
      <c r="F193" s="2">
        <v>6128</v>
      </c>
      <c r="G193" s="2">
        <v>614</v>
      </c>
      <c r="H193" s="3">
        <v>2</v>
      </c>
      <c r="I193" s="7">
        <f aca="true" t="shared" si="76" ref="I193:I205">F193/F$206</f>
        <v>0.1718403858556967</v>
      </c>
      <c r="J193" s="7">
        <f aca="true" t="shared" si="77" ref="J193:J205">G193/G$206</f>
        <v>0.01720948483659398</v>
      </c>
      <c r="K193" s="2">
        <f aca="true" t="shared" si="78" ref="K193:K205">I193*K$206</f>
        <v>3873.3174022260996</v>
      </c>
      <c r="L193" s="2">
        <f aca="true" t="shared" si="79" ref="L193:L205">J193*L$206</f>
        <v>387.90530391907794</v>
      </c>
      <c r="M193" s="2"/>
      <c r="N193" s="2"/>
      <c r="O193" s="2">
        <f t="shared" si="50"/>
        <v>3873.3174022260996</v>
      </c>
      <c r="P193" s="2">
        <f t="shared" si="51"/>
        <v>387.90530391907794</v>
      </c>
      <c r="Q193" s="2">
        <f t="shared" si="74"/>
        <v>224652.40932911378</v>
      </c>
      <c r="R193" s="2">
        <f t="shared" si="75"/>
        <v>22498.50762730652</v>
      </c>
    </row>
    <row r="194" spans="1:18" s="1" customFormat="1" ht="11.25">
      <c r="A194" s="1" t="s">
        <v>31</v>
      </c>
      <c r="B194" s="1" t="s">
        <v>32</v>
      </c>
      <c r="C194" s="1" t="s">
        <v>30</v>
      </c>
      <c r="D194" s="1" t="s">
        <v>33</v>
      </c>
      <c r="E194" s="1" t="s">
        <v>35</v>
      </c>
      <c r="F194" s="2">
        <v>3781</v>
      </c>
      <c r="G194" s="2">
        <v>2154</v>
      </c>
      <c r="H194" s="3">
        <v>3</v>
      </c>
      <c r="I194" s="7">
        <f t="shared" si="76"/>
        <v>0.10602619107708701</v>
      </c>
      <c r="J194" s="7">
        <f t="shared" si="77"/>
        <v>0.06037333931274175</v>
      </c>
      <c r="K194" s="2">
        <f t="shared" si="78"/>
        <v>2389.852006823904</v>
      </c>
      <c r="L194" s="2">
        <f t="shared" si="79"/>
        <v>1360.82740169657</v>
      </c>
      <c r="M194" s="2"/>
      <c r="N194" s="2"/>
      <c r="O194" s="2">
        <f t="shared" si="50"/>
        <v>2389.852006823904</v>
      </c>
      <c r="P194" s="2">
        <f t="shared" si="51"/>
        <v>1360.82740169657</v>
      </c>
      <c r="Q194" s="2">
        <f t="shared" si="74"/>
        <v>138611.41639578642</v>
      </c>
      <c r="R194" s="2">
        <f t="shared" si="75"/>
        <v>78927.98929840105</v>
      </c>
    </row>
    <row r="195" spans="1:18" s="1" customFormat="1" ht="11.25">
      <c r="A195" s="1" t="s">
        <v>31</v>
      </c>
      <c r="B195" s="1" t="s">
        <v>32</v>
      </c>
      <c r="C195" s="1" t="s">
        <v>30</v>
      </c>
      <c r="D195" s="1" t="s">
        <v>33</v>
      </c>
      <c r="E195" s="1" t="s">
        <v>36</v>
      </c>
      <c r="F195" s="2">
        <v>3105</v>
      </c>
      <c r="G195" s="2">
        <v>1013</v>
      </c>
      <c r="H195" s="3">
        <v>4</v>
      </c>
      <c r="I195" s="7">
        <f t="shared" si="76"/>
        <v>0.08706990830318835</v>
      </c>
      <c r="J195" s="7">
        <f t="shared" si="77"/>
        <v>0.02839284713268681</v>
      </c>
      <c r="K195" s="2">
        <f t="shared" si="78"/>
        <v>1962.5735205470037</v>
      </c>
      <c r="L195" s="2">
        <f t="shared" si="79"/>
        <v>639.9805747068826</v>
      </c>
      <c r="M195" s="2"/>
      <c r="N195" s="2"/>
      <c r="O195" s="2">
        <f t="shared" si="50"/>
        <v>1962.5735205470037</v>
      </c>
      <c r="P195" s="2">
        <f t="shared" si="51"/>
        <v>639.9805747068826</v>
      </c>
      <c r="Q195" s="2">
        <f t="shared" si="74"/>
        <v>113829.26419172621</v>
      </c>
      <c r="R195" s="2">
        <f t="shared" si="75"/>
        <v>37118.873332999196</v>
      </c>
    </row>
    <row r="196" spans="1:18" s="1" customFormat="1" ht="11.25">
      <c r="A196" s="1" t="s">
        <v>31</v>
      </c>
      <c r="B196" s="1" t="s">
        <v>32</v>
      </c>
      <c r="C196" s="1" t="s">
        <v>30</v>
      </c>
      <c r="D196" s="1" t="s">
        <v>33</v>
      </c>
      <c r="E196" s="1" t="s">
        <v>37</v>
      </c>
      <c r="F196" s="2">
        <v>2232</v>
      </c>
      <c r="G196" s="2">
        <v>1752</v>
      </c>
      <c r="H196" s="3">
        <v>5</v>
      </c>
      <c r="I196" s="7">
        <f t="shared" si="76"/>
        <v>0.06258938335997308</v>
      </c>
      <c r="J196" s="7">
        <f t="shared" si="77"/>
        <v>0.04910589158585123</v>
      </c>
      <c r="K196" s="2">
        <f t="shared" si="78"/>
        <v>1410.7774872337882</v>
      </c>
      <c r="L196" s="2">
        <f t="shared" si="79"/>
        <v>1106.856828120887</v>
      </c>
      <c r="M196" s="2"/>
      <c r="N196" s="2"/>
      <c r="O196" s="2">
        <f t="shared" si="50"/>
        <v>1410.7774872337882</v>
      </c>
      <c r="P196" s="2">
        <f t="shared" si="51"/>
        <v>1106.856828120887</v>
      </c>
      <c r="Q196" s="2">
        <f t="shared" si="74"/>
        <v>81825.09425955972</v>
      </c>
      <c r="R196" s="2">
        <f t="shared" si="75"/>
        <v>64197.696031011445</v>
      </c>
    </row>
    <row r="197" spans="1:18" s="1" customFormat="1" ht="11.25">
      <c r="A197" s="1" t="s">
        <v>31</v>
      </c>
      <c r="B197" s="1" t="s">
        <v>32</v>
      </c>
      <c r="C197" s="1" t="s">
        <v>30</v>
      </c>
      <c r="D197" s="1" t="s">
        <v>33</v>
      </c>
      <c r="E197" s="1" t="s">
        <v>44</v>
      </c>
      <c r="F197" s="2">
        <v>1233</v>
      </c>
      <c r="G197" s="2">
        <v>988</v>
      </c>
      <c r="H197" s="3">
        <v>6</v>
      </c>
      <c r="I197" s="7">
        <f t="shared" si="76"/>
        <v>0.034575586775469</v>
      </c>
      <c r="J197" s="7">
        <f t="shared" si="77"/>
        <v>0.027692135209372724</v>
      </c>
      <c r="K197" s="2">
        <f t="shared" si="78"/>
        <v>779.3407893186653</v>
      </c>
      <c r="L197" s="2">
        <f t="shared" si="79"/>
        <v>624.1863848078974</v>
      </c>
      <c r="M197" s="2"/>
      <c r="N197" s="2"/>
      <c r="O197" s="2">
        <f aca="true" t="shared" si="80" ref="O197:O260">K197</f>
        <v>779.3407893186653</v>
      </c>
      <c r="P197" s="2">
        <f aca="true" t="shared" si="81" ref="P197:P260">L197</f>
        <v>624.1863848078974</v>
      </c>
      <c r="Q197" s="2">
        <f t="shared" si="74"/>
        <v>45201.76578048259</v>
      </c>
      <c r="R197" s="2">
        <f t="shared" si="75"/>
        <v>36202.81031885805</v>
      </c>
    </row>
    <row r="198" spans="1:18" s="1" customFormat="1" ht="11.25">
      <c r="A198" s="1" t="s">
        <v>31</v>
      </c>
      <c r="B198" s="1" t="s">
        <v>32</v>
      </c>
      <c r="C198" s="1" t="s">
        <v>30</v>
      </c>
      <c r="D198" s="1" t="s">
        <v>33</v>
      </c>
      <c r="E198" s="1" t="s">
        <v>43</v>
      </c>
      <c r="F198" s="2">
        <v>2477</v>
      </c>
      <c r="G198" s="2">
        <v>1484</v>
      </c>
      <c r="H198" s="3">
        <v>7</v>
      </c>
      <c r="I198" s="7">
        <f t="shared" si="76"/>
        <v>0.0694596337735902</v>
      </c>
      <c r="J198" s="7">
        <f t="shared" si="77"/>
        <v>0.04159425976792421</v>
      </c>
      <c r="K198" s="2">
        <f t="shared" si="78"/>
        <v>1565.6343350708305</v>
      </c>
      <c r="L198" s="2">
        <f t="shared" si="79"/>
        <v>937.5431124037649</v>
      </c>
      <c r="M198" s="2"/>
      <c r="N198" s="2"/>
      <c r="O198" s="2">
        <f t="shared" si="80"/>
        <v>1565.6343350708305</v>
      </c>
      <c r="P198" s="2">
        <f t="shared" si="81"/>
        <v>937.5431124037649</v>
      </c>
      <c r="Q198" s="2">
        <f t="shared" si="74"/>
        <v>90806.79143410816</v>
      </c>
      <c r="R198" s="2">
        <f t="shared" si="75"/>
        <v>54377.50051941836</v>
      </c>
    </row>
    <row r="199" spans="1:25" s="1" customFormat="1" ht="11.25">
      <c r="A199" s="1" t="s">
        <v>31</v>
      </c>
      <c r="B199" s="1" t="s">
        <v>32</v>
      </c>
      <c r="C199" s="1" t="s">
        <v>30</v>
      </c>
      <c r="D199" s="1" t="s">
        <v>33</v>
      </c>
      <c r="E199" s="1" t="s">
        <v>42</v>
      </c>
      <c r="F199" s="2">
        <v>1655</v>
      </c>
      <c r="G199" s="2">
        <v>1624</v>
      </c>
      <c r="H199" s="3">
        <v>8</v>
      </c>
      <c r="I199" s="7">
        <f t="shared" si="76"/>
        <v>0.046409242589944194</v>
      </c>
      <c r="J199" s="7">
        <f t="shared" si="77"/>
        <v>0.0455182465384831</v>
      </c>
      <c r="K199" s="2">
        <f t="shared" si="78"/>
        <v>1046.0738088583869</v>
      </c>
      <c r="L199" s="2">
        <f t="shared" si="79"/>
        <v>1025.9905758380823</v>
      </c>
      <c r="M199" s="2"/>
      <c r="N199" s="2"/>
      <c r="O199" s="2">
        <f t="shared" si="80"/>
        <v>1046.0738088583869</v>
      </c>
      <c r="P199" s="2">
        <f t="shared" si="81"/>
        <v>1025.9905758380823</v>
      </c>
      <c r="Q199" s="2">
        <f t="shared" si="74"/>
        <v>60672.28091378644</v>
      </c>
      <c r="R199" s="2">
        <f t="shared" si="75"/>
        <v>59507.45339860878</v>
      </c>
      <c r="V199" s="46" t="s">
        <v>110</v>
      </c>
      <c r="W199" s="47"/>
      <c r="X199" s="47"/>
      <c r="Y199" s="48"/>
    </row>
    <row r="200" spans="1:25" s="1" customFormat="1" ht="11.25">
      <c r="A200" s="1" t="s">
        <v>31</v>
      </c>
      <c r="B200" s="1" t="s">
        <v>32</v>
      </c>
      <c r="C200" s="1" t="s">
        <v>30</v>
      </c>
      <c r="D200" s="1" t="s">
        <v>33</v>
      </c>
      <c r="E200" s="1" t="s">
        <v>46</v>
      </c>
      <c r="F200" s="2">
        <v>928</v>
      </c>
      <c r="G200" s="2">
        <v>2623</v>
      </c>
      <c r="H200" s="3">
        <v>9</v>
      </c>
      <c r="I200" s="7">
        <f t="shared" si="76"/>
        <v>0.026022826056476264</v>
      </c>
      <c r="J200" s="7">
        <f t="shared" si="77"/>
        <v>0.07351869499411402</v>
      </c>
      <c r="K200" s="2">
        <f t="shared" si="78"/>
        <v>586.5598154807149</v>
      </c>
      <c r="L200" s="2">
        <f t="shared" si="79"/>
        <v>1657.1264042015334</v>
      </c>
      <c r="M200" s="2"/>
      <c r="N200" s="2"/>
      <c r="O200" s="49">
        <f t="shared" si="80"/>
        <v>586.5598154807149</v>
      </c>
      <c r="P200" s="49">
        <f t="shared" si="81"/>
        <v>1657.1264042015334</v>
      </c>
      <c r="Q200" s="49">
        <f t="shared" si="74"/>
        <v>34020.469297881464</v>
      </c>
      <c r="R200" s="49">
        <f t="shared" si="75"/>
        <v>96113.33144368893</v>
      </c>
      <c r="V200" s="2">
        <f>O200+O260</f>
        <v>1301.6569230634202</v>
      </c>
      <c r="W200" s="2">
        <f aca="true" t="shared" si="82" ref="W200:W212">P200+P260</f>
        <v>2591.741756401944</v>
      </c>
      <c r="X200" s="2">
        <f aca="true" t="shared" si="83" ref="X200:X212">Q200+Q260</f>
        <v>75496.10153767838</v>
      </c>
      <c r="Y200" s="2">
        <f aca="true" t="shared" si="84" ref="Y200:Y212">R200+R260</f>
        <v>150321.02187131275</v>
      </c>
    </row>
    <row r="201" spans="1:25" s="1" customFormat="1" ht="11.25">
      <c r="A201" s="1" t="s">
        <v>31</v>
      </c>
      <c r="B201" s="1" t="s">
        <v>32</v>
      </c>
      <c r="C201" s="1" t="s">
        <v>30</v>
      </c>
      <c r="D201" s="1" t="s">
        <v>33</v>
      </c>
      <c r="E201" s="1" t="s">
        <v>45</v>
      </c>
      <c r="F201" s="2">
        <v>1798</v>
      </c>
      <c r="G201" s="2">
        <v>3258</v>
      </c>
      <c r="H201" s="3">
        <v>10</v>
      </c>
      <c r="I201" s="7">
        <f t="shared" si="76"/>
        <v>0.05041922548442276</v>
      </c>
      <c r="J201" s="7">
        <f t="shared" si="77"/>
        <v>0.09131677784629183</v>
      </c>
      <c r="K201" s="2">
        <f t="shared" si="78"/>
        <v>1136.459642493885</v>
      </c>
      <c r="L201" s="2">
        <f t="shared" si="79"/>
        <v>2058.2988276357587</v>
      </c>
      <c r="M201" s="2"/>
      <c r="N201" s="2"/>
      <c r="O201" s="49">
        <f t="shared" si="80"/>
        <v>1136.459642493885</v>
      </c>
      <c r="P201" s="49">
        <f t="shared" si="81"/>
        <v>2058.2988276357587</v>
      </c>
      <c r="Q201" s="49">
        <f t="shared" si="74"/>
        <v>65914.65926464534</v>
      </c>
      <c r="R201" s="49">
        <f t="shared" si="75"/>
        <v>119381.332002874</v>
      </c>
      <c r="V201" s="2">
        <f aca="true" t="shared" si="85" ref="V201:V212">O201+O261</f>
        <v>2947.9200960662347</v>
      </c>
      <c r="W201" s="2">
        <f t="shared" si="82"/>
        <v>2462.918888649351</v>
      </c>
      <c r="X201" s="2">
        <f t="shared" si="83"/>
        <v>170979.3655718416</v>
      </c>
      <c r="Y201" s="2">
        <f t="shared" si="84"/>
        <v>142849.29554166234</v>
      </c>
    </row>
    <row r="202" spans="1:25" s="1" customFormat="1" ht="11.25">
      <c r="A202" s="1" t="s">
        <v>31</v>
      </c>
      <c r="B202" s="1" t="s">
        <v>32</v>
      </c>
      <c r="C202" s="1" t="s">
        <v>30</v>
      </c>
      <c r="D202" s="1" t="s">
        <v>33</v>
      </c>
      <c r="E202" s="1" t="s">
        <v>7</v>
      </c>
      <c r="F202" s="2">
        <v>1830</v>
      </c>
      <c r="G202" s="2">
        <v>7830</v>
      </c>
      <c r="H202" s="3">
        <v>11</v>
      </c>
      <c r="I202" s="7">
        <f t="shared" si="76"/>
        <v>0.051316564313956425</v>
      </c>
      <c r="J202" s="7">
        <f t="shared" si="77"/>
        <v>0.21946297438197207</v>
      </c>
      <c r="K202" s="2">
        <f t="shared" si="78"/>
        <v>1156.685843027703</v>
      </c>
      <c r="L202" s="2">
        <f t="shared" si="79"/>
        <v>4946.740276362182</v>
      </c>
      <c r="M202" s="2"/>
      <c r="N202" s="2"/>
      <c r="O202" s="49">
        <f t="shared" si="80"/>
        <v>1156.685843027703</v>
      </c>
      <c r="P202" s="49">
        <f t="shared" si="81"/>
        <v>4946.740276362182</v>
      </c>
      <c r="Q202" s="49">
        <f t="shared" si="74"/>
        <v>67087.77889560677</v>
      </c>
      <c r="R202" s="49">
        <f t="shared" si="75"/>
        <v>286910.93602900655</v>
      </c>
      <c r="V202" s="2">
        <f t="shared" si="85"/>
        <v>2308.6876672133085</v>
      </c>
      <c r="W202" s="2">
        <f t="shared" si="82"/>
        <v>6627.1957762408165</v>
      </c>
      <c r="X202" s="2">
        <f t="shared" si="83"/>
        <v>133903.88469837187</v>
      </c>
      <c r="Y202" s="2">
        <f t="shared" si="84"/>
        <v>384377.3550219673</v>
      </c>
    </row>
    <row r="203" spans="1:25" s="1" customFormat="1" ht="11.25">
      <c r="A203" s="1" t="s">
        <v>31</v>
      </c>
      <c r="B203" s="1" t="s">
        <v>32</v>
      </c>
      <c r="C203" s="1" t="s">
        <v>30</v>
      </c>
      <c r="D203" s="1" t="s">
        <v>33</v>
      </c>
      <c r="E203" s="1" t="s">
        <v>39</v>
      </c>
      <c r="F203" s="2">
        <v>593</v>
      </c>
      <c r="G203" s="2">
        <v>4637</v>
      </c>
      <c r="H203" s="3">
        <v>12</v>
      </c>
      <c r="I203" s="7">
        <f t="shared" si="76"/>
        <v>0.016628810184795714</v>
      </c>
      <c r="J203" s="7">
        <f t="shared" si="77"/>
        <v>0.12996804753629687</v>
      </c>
      <c r="K203" s="2">
        <f t="shared" si="78"/>
        <v>374.8167786423102</v>
      </c>
      <c r="L203" s="2">
        <f t="shared" si="79"/>
        <v>2929.5063424637856</v>
      </c>
      <c r="M203" s="2"/>
      <c r="N203" s="2"/>
      <c r="O203" s="49">
        <f t="shared" si="80"/>
        <v>374.8167786423102</v>
      </c>
      <c r="P203" s="49">
        <f t="shared" si="81"/>
        <v>2929.5063424637856</v>
      </c>
      <c r="Q203" s="49">
        <f t="shared" si="74"/>
        <v>21739.373161253992</v>
      </c>
      <c r="R203" s="49">
        <f t="shared" si="75"/>
        <v>169911.36786289955</v>
      </c>
      <c r="V203" s="2">
        <f t="shared" si="85"/>
        <v>756.4396739607615</v>
      </c>
      <c r="W203" s="2">
        <f t="shared" si="82"/>
        <v>4305.07207805753</v>
      </c>
      <c r="X203" s="2">
        <f t="shared" si="83"/>
        <v>43873.50108972417</v>
      </c>
      <c r="Y203" s="2">
        <f t="shared" si="84"/>
        <v>249694.18052733672</v>
      </c>
    </row>
    <row r="204" spans="1:25" s="1" customFormat="1" ht="11.25">
      <c r="A204" s="1" t="s">
        <v>31</v>
      </c>
      <c r="B204" s="1" t="s">
        <v>32</v>
      </c>
      <c r="C204" s="1" t="s">
        <v>30</v>
      </c>
      <c r="D204" s="1" t="s">
        <v>33</v>
      </c>
      <c r="E204" s="1" t="s">
        <v>34</v>
      </c>
      <c r="F204" s="2">
        <v>190</v>
      </c>
      <c r="G204" s="2">
        <v>1291</v>
      </c>
      <c r="H204" s="3">
        <v>13</v>
      </c>
      <c r="I204" s="7">
        <f t="shared" si="76"/>
        <v>0.005327949300356132</v>
      </c>
      <c r="J204" s="7">
        <f t="shared" si="77"/>
        <v>0.03618476371993946</v>
      </c>
      <c r="K204" s="2">
        <f t="shared" si="78"/>
        <v>120.09306566954292</v>
      </c>
      <c r="L204" s="2">
        <f t="shared" si="79"/>
        <v>815.6119663835987</v>
      </c>
      <c r="M204" s="2"/>
      <c r="N204" s="2"/>
      <c r="O204" s="49">
        <f t="shared" si="80"/>
        <v>120.09306566954292</v>
      </c>
      <c r="P204" s="49">
        <f t="shared" si="81"/>
        <v>815.6119663835987</v>
      </c>
      <c r="Q204" s="49">
        <f t="shared" si="74"/>
        <v>6965.39780883349</v>
      </c>
      <c r="R204" s="49">
        <f t="shared" si="75"/>
        <v>47305.49405024872</v>
      </c>
      <c r="V204" s="2">
        <f t="shared" si="85"/>
        <v>239.57313102625432</v>
      </c>
      <c r="W204" s="2">
        <f t="shared" si="82"/>
        <v>1151.845538211795</v>
      </c>
      <c r="X204" s="2">
        <f t="shared" si="83"/>
        <v>13895.24159952275</v>
      </c>
      <c r="Y204" s="2">
        <f t="shared" si="84"/>
        <v>66807.04121628412</v>
      </c>
    </row>
    <row r="205" spans="1:25" s="1" customFormat="1" ht="11.25">
      <c r="A205" s="1" t="s">
        <v>31</v>
      </c>
      <c r="B205" s="1" t="s">
        <v>32</v>
      </c>
      <c r="C205" s="1" t="s">
        <v>30</v>
      </c>
      <c r="D205" s="1" t="s">
        <v>33</v>
      </c>
      <c r="E205" s="1" t="s">
        <v>40</v>
      </c>
      <c r="F205" s="2">
        <v>0</v>
      </c>
      <c r="G205" s="2">
        <v>6410</v>
      </c>
      <c r="H205" s="3">
        <v>14</v>
      </c>
      <c r="I205" s="7">
        <f t="shared" si="76"/>
        <v>0</v>
      </c>
      <c r="J205" s="7">
        <f t="shared" si="77"/>
        <v>0.17966253713773195</v>
      </c>
      <c r="K205" s="2">
        <f t="shared" si="78"/>
        <v>0</v>
      </c>
      <c r="L205" s="2">
        <f t="shared" si="79"/>
        <v>4049.6302900998203</v>
      </c>
      <c r="M205" s="2"/>
      <c r="N205" s="2"/>
      <c r="O205" s="49">
        <f t="shared" si="80"/>
        <v>0</v>
      </c>
      <c r="P205" s="49">
        <f t="shared" si="81"/>
        <v>4049.6302900998203</v>
      </c>
      <c r="Q205" s="49">
        <f t="shared" si="74"/>
        <v>0</v>
      </c>
      <c r="R205" s="49">
        <f t="shared" si="75"/>
        <v>234878.55682578956</v>
      </c>
      <c r="V205" s="2">
        <f t="shared" si="85"/>
        <v>0</v>
      </c>
      <c r="W205" s="2">
        <f t="shared" si="82"/>
        <v>6168.899095584745</v>
      </c>
      <c r="X205" s="2">
        <f t="shared" si="83"/>
        <v>0</v>
      </c>
      <c r="Y205" s="2">
        <f t="shared" si="84"/>
        <v>357796.1475439152</v>
      </c>
    </row>
    <row r="206" spans="6:25" s="1" customFormat="1" ht="11.25">
      <c r="F206" s="5">
        <f>SUM(F192:F205)</f>
        <v>35661</v>
      </c>
      <c r="G206" s="5">
        <f>SUM(G192:G205)</f>
        <v>35678</v>
      </c>
      <c r="H206" s="4"/>
      <c r="I206" s="7"/>
      <c r="J206" s="7"/>
      <c r="K206" s="9">
        <v>22540.20428863984</v>
      </c>
      <c r="L206" s="9">
        <f>K206</f>
        <v>22540.20428863984</v>
      </c>
      <c r="M206" s="2"/>
      <c r="N206" s="2"/>
      <c r="O206" s="2"/>
      <c r="P206" s="2"/>
      <c r="Q206" s="2"/>
      <c r="R206" s="2"/>
      <c r="V206" s="2"/>
      <c r="W206" s="2"/>
      <c r="X206" s="2"/>
      <c r="Y206" s="2"/>
    </row>
    <row r="207" spans="1:25" s="1" customFormat="1" ht="11.25">
      <c r="A207" s="1" t="s">
        <v>31</v>
      </c>
      <c r="B207" s="1" t="s">
        <v>32</v>
      </c>
      <c r="C207" s="1" t="s">
        <v>30</v>
      </c>
      <c r="D207" s="1" t="s">
        <v>47</v>
      </c>
      <c r="E207" s="1" t="s">
        <v>40</v>
      </c>
      <c r="F207" s="2">
        <v>6080</v>
      </c>
      <c r="G207" s="2">
        <v>0</v>
      </c>
      <c r="H207" s="3">
        <v>14</v>
      </c>
      <c r="I207" s="7">
        <f>F207/F$221</f>
        <v>0.14584532719247745</v>
      </c>
      <c r="J207" s="7">
        <f>G207/G$221</f>
        <v>0</v>
      </c>
      <c r="K207" s="2">
        <f>I207*K$221</f>
        <v>3850.6619022613895</v>
      </c>
      <c r="L207" s="2">
        <f>J207*L$221</f>
        <v>0</v>
      </c>
      <c r="M207" s="2"/>
      <c r="N207" s="2"/>
      <c r="O207" s="49">
        <f t="shared" si="80"/>
        <v>3850.6619022613895</v>
      </c>
      <c r="P207" s="49">
        <f t="shared" si="81"/>
        <v>0</v>
      </c>
      <c r="Q207" s="49">
        <f t="shared" si="74"/>
        <v>223338.3903311606</v>
      </c>
      <c r="R207" s="49">
        <f t="shared" si="75"/>
        <v>0</v>
      </c>
      <c r="V207" s="2">
        <f t="shared" si="85"/>
        <v>5854.334478850282</v>
      </c>
      <c r="W207" s="2">
        <f t="shared" si="82"/>
        <v>0</v>
      </c>
      <c r="X207" s="2">
        <f t="shared" si="83"/>
        <v>339551.39977331634</v>
      </c>
      <c r="Y207" s="2">
        <f t="shared" si="84"/>
        <v>0</v>
      </c>
    </row>
    <row r="208" spans="1:25" s="1" customFormat="1" ht="11.25">
      <c r="A208" s="1" t="s">
        <v>31</v>
      </c>
      <c r="B208" s="1" t="s">
        <v>32</v>
      </c>
      <c r="C208" s="1" t="s">
        <v>30</v>
      </c>
      <c r="D208" s="1" t="s">
        <v>47</v>
      </c>
      <c r="E208" s="1" t="s">
        <v>34</v>
      </c>
      <c r="F208" s="2">
        <v>1343</v>
      </c>
      <c r="G208" s="2">
        <v>126</v>
      </c>
      <c r="H208" s="3">
        <v>13</v>
      </c>
      <c r="I208" s="7">
        <f aca="true" t="shared" si="86" ref="I208:I220">F208/F$221</f>
        <v>0.03221550566110152</v>
      </c>
      <c r="J208" s="7">
        <f aca="true" t="shared" si="87" ref="J208:J220">G208/G$221</f>
        <v>0.0030264453678572286</v>
      </c>
      <c r="K208" s="2">
        <f aca="true" t="shared" si="88" ref="K208:K220">I208*K$221</f>
        <v>850.5656142659616</v>
      </c>
      <c r="L208" s="2">
        <f aca="true" t="shared" si="89" ref="L208:L220">J208*L$221</f>
        <v>79.90532231384633</v>
      </c>
      <c r="M208" s="2"/>
      <c r="N208" s="2"/>
      <c r="O208" s="49">
        <f t="shared" si="80"/>
        <v>850.5656142659616</v>
      </c>
      <c r="P208" s="49">
        <f t="shared" si="81"/>
        <v>79.90532231384633</v>
      </c>
      <c r="Q208" s="49">
        <f t="shared" si="74"/>
        <v>49332.80562742577</v>
      </c>
      <c r="R208" s="49">
        <f t="shared" si="75"/>
        <v>4634.508694203087</v>
      </c>
      <c r="V208" s="2">
        <f t="shared" si="85"/>
        <v>1223.9163691146844</v>
      </c>
      <c r="W208" s="2">
        <f t="shared" si="82"/>
        <v>179.3546171807501</v>
      </c>
      <c r="X208" s="2">
        <f t="shared" si="83"/>
        <v>70987.14940865169</v>
      </c>
      <c r="Y208" s="2">
        <f t="shared" si="84"/>
        <v>10402.567796483505</v>
      </c>
    </row>
    <row r="209" spans="1:25" s="1" customFormat="1" ht="11.25">
      <c r="A209" s="1" t="s">
        <v>31</v>
      </c>
      <c r="B209" s="1" t="s">
        <v>32</v>
      </c>
      <c r="C209" s="1" t="s">
        <v>30</v>
      </c>
      <c r="D209" s="1" t="s">
        <v>47</v>
      </c>
      <c r="E209" s="1" t="s">
        <v>39</v>
      </c>
      <c r="F209" s="2">
        <v>5754</v>
      </c>
      <c r="G209" s="2">
        <v>531</v>
      </c>
      <c r="H209" s="3">
        <v>12</v>
      </c>
      <c r="I209" s="7">
        <f t="shared" si="86"/>
        <v>0.13802533103051237</v>
      </c>
      <c r="J209" s="7">
        <f t="shared" si="87"/>
        <v>0.012754305478826892</v>
      </c>
      <c r="K209" s="2">
        <f t="shared" si="88"/>
        <v>3644.195491054611</v>
      </c>
      <c r="L209" s="2">
        <f t="shared" si="89"/>
        <v>336.74385832263806</v>
      </c>
      <c r="M209" s="2"/>
      <c r="N209" s="2"/>
      <c r="O209" s="49">
        <f t="shared" si="80"/>
        <v>3644.195491054611</v>
      </c>
      <c r="P209" s="49">
        <f t="shared" si="81"/>
        <v>336.74385832263806</v>
      </c>
      <c r="Q209" s="49">
        <f t="shared" si="74"/>
        <v>211363.33848116745</v>
      </c>
      <c r="R209" s="49">
        <f t="shared" si="75"/>
        <v>19531.143782713007</v>
      </c>
      <c r="V209" s="2">
        <f t="shared" si="85"/>
        <v>5068.786225765663</v>
      </c>
      <c r="W209" s="2">
        <f t="shared" si="82"/>
        <v>675.6473064329024</v>
      </c>
      <c r="X209" s="2">
        <f t="shared" si="83"/>
        <v>293989.6010944085</v>
      </c>
      <c r="Y209" s="2">
        <f t="shared" si="84"/>
        <v>39187.54377310834</v>
      </c>
    </row>
    <row r="210" spans="1:25" s="1" customFormat="1" ht="11.25">
      <c r="A210" s="1" t="s">
        <v>31</v>
      </c>
      <c r="B210" s="1" t="s">
        <v>32</v>
      </c>
      <c r="C210" s="1" t="s">
        <v>30</v>
      </c>
      <c r="D210" s="1" t="s">
        <v>47</v>
      </c>
      <c r="E210" s="1" t="s">
        <v>7</v>
      </c>
      <c r="F210" s="2">
        <v>8369</v>
      </c>
      <c r="G210" s="2">
        <v>1964</v>
      </c>
      <c r="H210" s="3">
        <v>11</v>
      </c>
      <c r="I210" s="7">
        <f t="shared" si="86"/>
        <v>0.20075321435425061</v>
      </c>
      <c r="J210" s="7">
        <f t="shared" si="87"/>
        <v>0.04717411668628252</v>
      </c>
      <c r="K210" s="2">
        <f t="shared" si="88"/>
        <v>5300.360108556837</v>
      </c>
      <c r="L210" s="2">
        <f t="shared" si="89"/>
        <v>1245.5083573364618</v>
      </c>
      <c r="M210" s="2"/>
      <c r="N210" s="2"/>
      <c r="O210" s="49">
        <f t="shared" si="80"/>
        <v>5300.360108556837</v>
      </c>
      <c r="P210" s="49">
        <f t="shared" si="81"/>
        <v>1245.5083573364618</v>
      </c>
      <c r="Q210" s="49">
        <f t="shared" si="74"/>
        <v>307420.88629629655</v>
      </c>
      <c r="R210" s="49">
        <f t="shared" si="75"/>
        <v>72239.48472551479</v>
      </c>
      <c r="V210" s="2">
        <f t="shared" si="85"/>
        <v>6718.2460565551055</v>
      </c>
      <c r="W210" s="2">
        <f t="shared" si="82"/>
        <v>2423.382984483478</v>
      </c>
      <c r="X210" s="2">
        <f t="shared" si="83"/>
        <v>389658.27128019615</v>
      </c>
      <c r="Y210" s="2">
        <f t="shared" si="84"/>
        <v>140556.21310004176</v>
      </c>
    </row>
    <row r="211" spans="1:25" s="1" customFormat="1" ht="11.25">
      <c r="A211" s="1" t="s">
        <v>31</v>
      </c>
      <c r="B211" s="1" t="s">
        <v>32</v>
      </c>
      <c r="C211" s="1" t="s">
        <v>30</v>
      </c>
      <c r="D211" s="1" t="s">
        <v>47</v>
      </c>
      <c r="E211" s="1" t="s">
        <v>45</v>
      </c>
      <c r="F211" s="2">
        <v>4201</v>
      </c>
      <c r="G211" s="2">
        <v>2651</v>
      </c>
      <c r="H211" s="3">
        <v>10</v>
      </c>
      <c r="I211" s="7">
        <f t="shared" si="86"/>
        <v>0.10077240452888121</v>
      </c>
      <c r="J211" s="7">
        <f t="shared" si="87"/>
        <v>0.06367544976340883</v>
      </c>
      <c r="K211" s="2">
        <f t="shared" si="88"/>
        <v>2660.6300413487</v>
      </c>
      <c r="L211" s="2">
        <f t="shared" si="89"/>
        <v>1681.1826147143381</v>
      </c>
      <c r="M211" s="2"/>
      <c r="N211" s="2"/>
      <c r="O211" s="49">
        <f t="shared" si="80"/>
        <v>2660.6300413487</v>
      </c>
      <c r="P211" s="49">
        <f t="shared" si="81"/>
        <v>1681.1826147143381</v>
      </c>
      <c r="Q211" s="49">
        <f t="shared" si="74"/>
        <v>154316.5423982246</v>
      </c>
      <c r="R211" s="49">
        <f t="shared" si="75"/>
        <v>97508.5916534316</v>
      </c>
      <c r="V211" s="2">
        <f t="shared" si="85"/>
        <v>3202.3062310394275</v>
      </c>
      <c r="W211" s="2">
        <f t="shared" si="82"/>
        <v>2897.8495200009265</v>
      </c>
      <c r="X211" s="2">
        <f t="shared" si="83"/>
        <v>185733.7614002868</v>
      </c>
      <c r="Y211" s="2">
        <f t="shared" si="84"/>
        <v>168075.27216005375</v>
      </c>
    </row>
    <row r="212" spans="1:25" s="1" customFormat="1" ht="11.25">
      <c r="A212" s="1" t="s">
        <v>31</v>
      </c>
      <c r="B212" s="1" t="s">
        <v>32</v>
      </c>
      <c r="C212" s="1" t="s">
        <v>30</v>
      </c>
      <c r="D212" s="1" t="s">
        <v>47</v>
      </c>
      <c r="E212" s="1" t="s">
        <v>46</v>
      </c>
      <c r="F212" s="2">
        <v>4042</v>
      </c>
      <c r="G212" s="2">
        <v>1542</v>
      </c>
      <c r="H212" s="3">
        <v>9</v>
      </c>
      <c r="I212" s="7">
        <f t="shared" si="86"/>
        <v>0.09695835732105162</v>
      </c>
      <c r="J212" s="7">
        <f t="shared" si="87"/>
        <v>0.03703792664472894</v>
      </c>
      <c r="K212" s="2">
        <f t="shared" si="88"/>
        <v>2559.930165944167</v>
      </c>
      <c r="L212" s="2">
        <f t="shared" si="89"/>
        <v>977.8889445075479</v>
      </c>
      <c r="M212" s="2"/>
      <c r="N212" s="2"/>
      <c r="O212" s="49">
        <f t="shared" si="80"/>
        <v>2559.930165944167</v>
      </c>
      <c r="P212" s="49">
        <f t="shared" si="81"/>
        <v>977.8889445075479</v>
      </c>
      <c r="Q212" s="49">
        <f t="shared" si="74"/>
        <v>148475.9496247617</v>
      </c>
      <c r="R212" s="49">
        <f t="shared" si="75"/>
        <v>56717.55878143778</v>
      </c>
      <c r="V212" s="2">
        <f t="shared" si="85"/>
        <v>3261.1097026969196</v>
      </c>
      <c r="W212" s="2">
        <f t="shared" si="82"/>
        <v>1884.9229388255499</v>
      </c>
      <c r="X212" s="2">
        <f t="shared" si="83"/>
        <v>189144.36275642135</v>
      </c>
      <c r="Y212" s="2">
        <f t="shared" si="84"/>
        <v>109325.53045188189</v>
      </c>
    </row>
    <row r="213" spans="1:18" s="1" customFormat="1" ht="11.25">
      <c r="A213" s="1" t="s">
        <v>31</v>
      </c>
      <c r="B213" s="1" t="s">
        <v>32</v>
      </c>
      <c r="C213" s="1" t="s">
        <v>30</v>
      </c>
      <c r="D213" s="1" t="s">
        <v>47</v>
      </c>
      <c r="E213" s="1" t="s">
        <v>42</v>
      </c>
      <c r="F213" s="2">
        <v>2051</v>
      </c>
      <c r="G213" s="2">
        <v>1572</v>
      </c>
      <c r="H213" s="3">
        <v>8</v>
      </c>
      <c r="I213" s="7">
        <f t="shared" si="86"/>
        <v>0.049198810209172904</v>
      </c>
      <c r="J213" s="7">
        <f t="shared" si="87"/>
        <v>0.03775850887517114</v>
      </c>
      <c r="K213" s="2">
        <f t="shared" si="88"/>
        <v>1298.965059463505</v>
      </c>
      <c r="L213" s="2">
        <f t="shared" si="89"/>
        <v>996.9140212489399</v>
      </c>
      <c r="M213" s="2"/>
      <c r="N213" s="2"/>
      <c r="O213" s="2">
        <f t="shared" si="80"/>
        <v>1298.965059463505</v>
      </c>
      <c r="P213" s="2">
        <f t="shared" si="81"/>
        <v>996.9140212489399</v>
      </c>
      <c r="Q213" s="2">
        <f t="shared" si="74"/>
        <v>75339.97344888329</v>
      </c>
      <c r="R213" s="2">
        <f t="shared" si="75"/>
        <v>57821.01323243851</v>
      </c>
    </row>
    <row r="214" spans="1:18" s="1" customFormat="1" ht="11.25">
      <c r="A214" s="1" t="s">
        <v>31</v>
      </c>
      <c r="B214" s="1" t="s">
        <v>32</v>
      </c>
      <c r="C214" s="1" t="s">
        <v>30</v>
      </c>
      <c r="D214" s="1" t="s">
        <v>47</v>
      </c>
      <c r="E214" s="1" t="s">
        <v>43</v>
      </c>
      <c r="F214" s="2">
        <v>2010</v>
      </c>
      <c r="G214" s="2">
        <v>2628</v>
      </c>
      <c r="H214" s="3">
        <v>7</v>
      </c>
      <c r="I214" s="7">
        <f t="shared" si="86"/>
        <v>0.04821531375935521</v>
      </c>
      <c r="J214" s="7">
        <f t="shared" si="87"/>
        <v>0.06312300338673649</v>
      </c>
      <c r="K214" s="2">
        <f t="shared" si="88"/>
        <v>1272.998424925229</v>
      </c>
      <c r="L214" s="2">
        <f t="shared" si="89"/>
        <v>1666.5967225459378</v>
      </c>
      <c r="M214" s="2"/>
      <c r="N214" s="2"/>
      <c r="O214" s="2">
        <f t="shared" si="80"/>
        <v>1272.998424925229</v>
      </c>
      <c r="P214" s="2">
        <f t="shared" si="81"/>
        <v>1666.5967225459378</v>
      </c>
      <c r="Q214" s="2">
        <f t="shared" si="74"/>
        <v>73833.90864566328</v>
      </c>
      <c r="R214" s="2">
        <f t="shared" si="75"/>
        <v>96662.60990766439</v>
      </c>
    </row>
    <row r="215" spans="1:18" s="1" customFormat="1" ht="11.25">
      <c r="A215" s="1" t="s">
        <v>31</v>
      </c>
      <c r="B215" s="1" t="s">
        <v>32</v>
      </c>
      <c r="C215" s="1" t="s">
        <v>30</v>
      </c>
      <c r="D215" s="1" t="s">
        <v>47</v>
      </c>
      <c r="E215" s="1" t="s">
        <v>44</v>
      </c>
      <c r="F215" s="2">
        <v>1053</v>
      </c>
      <c r="G215" s="2">
        <v>1394</v>
      </c>
      <c r="H215" s="3">
        <v>6</v>
      </c>
      <c r="I215" s="7">
        <f t="shared" si="86"/>
        <v>0.025259067357512953</v>
      </c>
      <c r="J215" s="7">
        <f t="shared" si="87"/>
        <v>0.03348305430788077</v>
      </c>
      <c r="K215" s="2">
        <f t="shared" si="88"/>
        <v>666.8991748488886</v>
      </c>
      <c r="L215" s="2">
        <f t="shared" si="89"/>
        <v>884.0318992500141</v>
      </c>
      <c r="M215" s="2"/>
      <c r="N215" s="2"/>
      <c r="O215" s="2">
        <f t="shared" si="80"/>
        <v>666.8991748488886</v>
      </c>
      <c r="P215" s="2">
        <f t="shared" si="81"/>
        <v>884.0318992500141</v>
      </c>
      <c r="Q215" s="2">
        <f t="shared" si="74"/>
        <v>38680.152141235536</v>
      </c>
      <c r="R215" s="2">
        <f t="shared" si="75"/>
        <v>51273.85015650082</v>
      </c>
    </row>
    <row r="216" spans="1:18" s="1" customFormat="1" ht="11.25">
      <c r="A216" s="1" t="s">
        <v>31</v>
      </c>
      <c r="B216" s="1" t="s">
        <v>32</v>
      </c>
      <c r="C216" s="1" t="s">
        <v>30</v>
      </c>
      <c r="D216" s="1" t="s">
        <v>47</v>
      </c>
      <c r="E216" s="1" t="s">
        <v>37</v>
      </c>
      <c r="F216" s="2">
        <v>2304</v>
      </c>
      <c r="G216" s="2">
        <v>2298</v>
      </c>
      <c r="H216" s="3">
        <v>5</v>
      </c>
      <c r="I216" s="7">
        <f t="shared" si="86"/>
        <v>0.055267702936096716</v>
      </c>
      <c r="J216" s="7">
        <f t="shared" si="87"/>
        <v>0.055196598851872315</v>
      </c>
      <c r="K216" s="2">
        <f t="shared" si="88"/>
        <v>1459.198194541158</v>
      </c>
      <c r="L216" s="2">
        <f t="shared" si="89"/>
        <v>1457.320878390626</v>
      </c>
      <c r="M216" s="2"/>
      <c r="N216" s="2"/>
      <c r="O216" s="2">
        <f t="shared" si="80"/>
        <v>1459.198194541158</v>
      </c>
      <c r="P216" s="2">
        <f t="shared" si="81"/>
        <v>1457.320878390626</v>
      </c>
      <c r="Q216" s="2">
        <f t="shared" si="74"/>
        <v>84633.49528338716</v>
      </c>
      <c r="R216" s="2">
        <f t="shared" si="75"/>
        <v>84524.6109466563</v>
      </c>
    </row>
    <row r="217" spans="1:18" s="1" customFormat="1" ht="11.25">
      <c r="A217" s="1" t="s">
        <v>31</v>
      </c>
      <c r="B217" s="1" t="s">
        <v>32</v>
      </c>
      <c r="C217" s="1" t="s">
        <v>30</v>
      </c>
      <c r="D217" s="1" t="s">
        <v>47</v>
      </c>
      <c r="E217" s="1" t="s">
        <v>36</v>
      </c>
      <c r="F217" s="2">
        <v>1310</v>
      </c>
      <c r="G217" s="2">
        <v>3165</v>
      </c>
      <c r="H217" s="3">
        <v>4</v>
      </c>
      <c r="I217" s="7">
        <f t="shared" si="86"/>
        <v>0.031423910957589715</v>
      </c>
      <c r="J217" s="7">
        <f t="shared" si="87"/>
        <v>0.07602142531165182</v>
      </c>
      <c r="K217" s="2">
        <f t="shared" si="88"/>
        <v>829.6656401253981</v>
      </c>
      <c r="L217" s="2">
        <f t="shared" si="89"/>
        <v>2007.1455962168543</v>
      </c>
      <c r="M217" s="2"/>
      <c r="N217" s="2"/>
      <c r="O217" s="2">
        <f t="shared" si="80"/>
        <v>829.6656401253981</v>
      </c>
      <c r="P217" s="2">
        <f t="shared" si="81"/>
        <v>2007.1455962168543</v>
      </c>
      <c r="Q217" s="2">
        <f t="shared" si="74"/>
        <v>48120.60712727309</v>
      </c>
      <c r="R217" s="2">
        <f t="shared" si="75"/>
        <v>116414.44458057755</v>
      </c>
    </row>
    <row r="218" spans="1:18" s="1" customFormat="1" ht="11.25">
      <c r="A218" s="1" t="s">
        <v>31</v>
      </c>
      <c r="B218" s="1" t="s">
        <v>32</v>
      </c>
      <c r="C218" s="1" t="s">
        <v>30</v>
      </c>
      <c r="D218" s="1" t="s">
        <v>47</v>
      </c>
      <c r="E218" s="1" t="s">
        <v>35</v>
      </c>
      <c r="F218" s="2">
        <v>2418</v>
      </c>
      <c r="G218" s="2">
        <v>4218</v>
      </c>
      <c r="H218" s="3">
        <v>3</v>
      </c>
      <c r="I218" s="7">
        <f t="shared" si="86"/>
        <v>0.05800230282095567</v>
      </c>
      <c r="J218" s="7">
        <f t="shared" si="87"/>
        <v>0.10131386160017294</v>
      </c>
      <c r="K218" s="2">
        <f t="shared" si="88"/>
        <v>1531.3981052085592</v>
      </c>
      <c r="L218" s="2">
        <f t="shared" si="89"/>
        <v>2674.9257898397127</v>
      </c>
      <c r="M218" s="2"/>
      <c r="N218" s="2"/>
      <c r="O218" s="2">
        <f t="shared" si="80"/>
        <v>1531.3981052085592</v>
      </c>
      <c r="P218" s="2">
        <f t="shared" si="81"/>
        <v>2674.9257898397127</v>
      </c>
      <c r="Q218" s="2">
        <f t="shared" si="74"/>
        <v>88821.09010209644</v>
      </c>
      <c r="R218" s="2">
        <f t="shared" si="75"/>
        <v>155145.69581070333</v>
      </c>
    </row>
    <row r="219" spans="1:18" s="1" customFormat="1" ht="11.25">
      <c r="A219" s="1" t="s">
        <v>31</v>
      </c>
      <c r="B219" s="1" t="s">
        <v>32</v>
      </c>
      <c r="C219" s="1" t="s">
        <v>30</v>
      </c>
      <c r="D219" s="1" t="s">
        <v>47</v>
      </c>
      <c r="E219" s="1" t="s">
        <v>41</v>
      </c>
      <c r="F219" s="2">
        <v>753</v>
      </c>
      <c r="G219" s="2">
        <v>8849</v>
      </c>
      <c r="H219" s="3">
        <v>2</v>
      </c>
      <c r="I219" s="7">
        <f t="shared" si="86"/>
        <v>0.018062751871042025</v>
      </c>
      <c r="J219" s="7">
        <f t="shared" si="87"/>
        <v>0.2125477385727668</v>
      </c>
      <c r="K219" s="2">
        <f t="shared" si="88"/>
        <v>476.89940993467536</v>
      </c>
      <c r="L219" s="2">
        <f t="shared" si="89"/>
        <v>5611.763469485922</v>
      </c>
      <c r="M219" s="2"/>
      <c r="N219" s="2"/>
      <c r="O219" s="2">
        <f t="shared" si="80"/>
        <v>476.89940993467536</v>
      </c>
      <c r="P219" s="2">
        <f t="shared" si="81"/>
        <v>5611.763469485922</v>
      </c>
      <c r="Q219" s="2">
        <f t="shared" si="74"/>
        <v>27660.16577621117</v>
      </c>
      <c r="R219" s="2">
        <f t="shared" si="75"/>
        <v>325482.28123018343</v>
      </c>
    </row>
    <row r="220" spans="1:18" s="1" customFormat="1" ht="11.25">
      <c r="A220" s="1" t="s">
        <v>31</v>
      </c>
      <c r="B220" s="1" t="s">
        <v>32</v>
      </c>
      <c r="C220" s="1" t="s">
        <v>30</v>
      </c>
      <c r="D220" s="1" t="s">
        <v>47</v>
      </c>
      <c r="E220" s="1" t="s">
        <v>38</v>
      </c>
      <c r="F220" s="2">
        <v>0</v>
      </c>
      <c r="G220" s="2">
        <v>10695</v>
      </c>
      <c r="H220" s="3">
        <v>1</v>
      </c>
      <c r="I220" s="7">
        <f t="shared" si="86"/>
        <v>0</v>
      </c>
      <c r="J220" s="7">
        <f t="shared" si="87"/>
        <v>0.2568875651526433</v>
      </c>
      <c r="K220" s="2">
        <f t="shared" si="88"/>
        <v>0</v>
      </c>
      <c r="L220" s="2">
        <f t="shared" si="89"/>
        <v>6782.439858306241</v>
      </c>
      <c r="M220" s="2"/>
      <c r="N220" s="2"/>
      <c r="O220" s="2">
        <f t="shared" si="80"/>
        <v>0</v>
      </c>
      <c r="P220" s="2">
        <f t="shared" si="81"/>
        <v>6782.439858306241</v>
      </c>
      <c r="Q220" s="2">
        <f t="shared" si="74"/>
        <v>0</v>
      </c>
      <c r="R220" s="2">
        <f t="shared" si="75"/>
        <v>393381.511781762</v>
      </c>
    </row>
    <row r="221" spans="6:18" s="1" customFormat="1" ht="11.25">
      <c r="F221" s="5">
        <f>SUM(F207:F220)</f>
        <v>41688</v>
      </c>
      <c r="G221" s="5">
        <f>SUM(G207:G220)</f>
        <v>41633</v>
      </c>
      <c r="H221" s="4"/>
      <c r="I221" s="7"/>
      <c r="J221" s="7"/>
      <c r="K221" s="9">
        <v>26402.36733247908</v>
      </c>
      <c r="L221" s="9">
        <f>K221</f>
        <v>26402.36733247908</v>
      </c>
      <c r="M221" s="2"/>
      <c r="N221" s="2"/>
      <c r="O221" s="2"/>
      <c r="P221" s="2"/>
      <c r="Q221" s="2"/>
      <c r="R221" s="2"/>
    </row>
    <row r="222" spans="1:18" s="1" customFormat="1" ht="11.25">
      <c r="A222" s="1" t="s">
        <v>31</v>
      </c>
      <c r="B222" s="1" t="s">
        <v>48</v>
      </c>
      <c r="C222" s="1" t="s">
        <v>4</v>
      </c>
      <c r="D222" s="1" t="s">
        <v>33</v>
      </c>
      <c r="E222" s="1" t="s">
        <v>50</v>
      </c>
      <c r="F222" s="2">
        <v>7280</v>
      </c>
      <c r="G222" s="2">
        <v>0</v>
      </c>
      <c r="H222" s="3">
        <v>1</v>
      </c>
      <c r="I222" s="7">
        <f>F222/F$230</f>
        <v>0.26676438255771345</v>
      </c>
      <c r="J222" s="7">
        <f>G222/G$230</f>
        <v>0</v>
      </c>
      <c r="K222" s="2">
        <f>I222*K$230</f>
        <v>3846.1019905874127</v>
      </c>
      <c r="L222" s="2">
        <f>J222*L$230</f>
        <v>0</v>
      </c>
      <c r="M222" s="2"/>
      <c r="N222" s="2"/>
      <c r="O222" s="2">
        <f t="shared" si="80"/>
        <v>3846.1019905874127</v>
      </c>
      <c r="P222" s="2">
        <f t="shared" si="81"/>
        <v>0</v>
      </c>
      <c r="Q222" s="2">
        <f aca="true" t="shared" si="90" ref="Q222:Q238">O222*$S$3</f>
        <v>980756.0075997902</v>
      </c>
      <c r="R222" s="2">
        <f aca="true" t="shared" si="91" ref="R222:R238">P222*$S$3</f>
        <v>0</v>
      </c>
    </row>
    <row r="223" spans="1:18" s="1" customFormat="1" ht="11.25">
      <c r="A223" s="1" t="s">
        <v>31</v>
      </c>
      <c r="B223" s="1" t="s">
        <v>48</v>
      </c>
      <c r="C223" s="1" t="s">
        <v>4</v>
      </c>
      <c r="D223" s="1" t="s">
        <v>33</v>
      </c>
      <c r="E223" s="1" t="s">
        <v>49</v>
      </c>
      <c r="F223" s="2">
        <v>4733</v>
      </c>
      <c r="G223" s="2">
        <v>238</v>
      </c>
      <c r="H223" s="3">
        <v>2</v>
      </c>
      <c r="I223" s="7">
        <f aca="true" t="shared" si="92" ref="I223:I229">F223/F$230</f>
        <v>0.1734334921216563</v>
      </c>
      <c r="J223" s="7">
        <f aca="true" t="shared" si="93" ref="J223:J229">G223/G$230</f>
        <v>0.008710928921748042</v>
      </c>
      <c r="K223" s="2">
        <f aca="true" t="shared" si="94" ref="K223:K229">I223*K$230</f>
        <v>2500.4946045948113</v>
      </c>
      <c r="L223" s="2">
        <f aca="true" t="shared" si="95" ref="L223:L229">J223*L$230</f>
        <v>125.59068322605751</v>
      </c>
      <c r="M223" s="2"/>
      <c r="N223" s="2"/>
      <c r="O223" s="2">
        <f t="shared" si="80"/>
        <v>2500.4946045948113</v>
      </c>
      <c r="P223" s="2">
        <f t="shared" si="81"/>
        <v>125.59068322605751</v>
      </c>
      <c r="Q223" s="2">
        <f t="shared" si="90"/>
        <v>637626.1241716769</v>
      </c>
      <c r="R223" s="2">
        <f t="shared" si="91"/>
        <v>32025.624222644663</v>
      </c>
    </row>
    <row r="224" spans="1:18" s="1" customFormat="1" ht="11.25">
      <c r="A224" s="1" t="s">
        <v>31</v>
      </c>
      <c r="B224" s="1" t="s">
        <v>48</v>
      </c>
      <c r="C224" s="1" t="s">
        <v>4</v>
      </c>
      <c r="D224" s="1" t="s">
        <v>33</v>
      </c>
      <c r="E224" s="1" t="s">
        <v>46</v>
      </c>
      <c r="F224" s="2">
        <v>2085</v>
      </c>
      <c r="G224" s="2">
        <v>3192</v>
      </c>
      <c r="H224" s="3">
        <v>3</v>
      </c>
      <c r="I224" s="7">
        <f t="shared" si="92"/>
        <v>0.07640161231220227</v>
      </c>
      <c r="J224" s="7">
        <f t="shared" si="93"/>
        <v>0.1168289290681502</v>
      </c>
      <c r="K224" s="2">
        <f t="shared" si="94"/>
        <v>1101.527836589939</v>
      </c>
      <c r="L224" s="2">
        <f t="shared" si="95"/>
        <v>1684.3926926788888</v>
      </c>
      <c r="M224" s="2"/>
      <c r="N224" s="2"/>
      <c r="O224" s="2">
        <f t="shared" si="80"/>
        <v>1101.527836589939</v>
      </c>
      <c r="P224" s="2">
        <f t="shared" si="81"/>
        <v>1684.3926926788888</v>
      </c>
      <c r="Q224" s="2">
        <f t="shared" si="90"/>
        <v>280889.5983304344</v>
      </c>
      <c r="R224" s="2">
        <f t="shared" si="91"/>
        <v>429520.13663311664</v>
      </c>
    </row>
    <row r="225" spans="1:18" s="1" customFormat="1" ht="11.25">
      <c r="A225" s="1" t="s">
        <v>31</v>
      </c>
      <c r="B225" s="1" t="s">
        <v>48</v>
      </c>
      <c r="C225" s="1" t="s">
        <v>4</v>
      </c>
      <c r="D225" s="1" t="s">
        <v>33</v>
      </c>
      <c r="E225" s="1" t="s">
        <v>45</v>
      </c>
      <c r="F225" s="2">
        <v>3376</v>
      </c>
      <c r="G225" s="2">
        <v>811</v>
      </c>
      <c r="H225" s="3">
        <v>4</v>
      </c>
      <c r="I225" s="7">
        <f t="shared" si="92"/>
        <v>0.12370831806522535</v>
      </c>
      <c r="J225" s="7">
        <f t="shared" si="93"/>
        <v>0.029683039308981772</v>
      </c>
      <c r="K225" s="2">
        <f t="shared" si="94"/>
        <v>1783.5769670636132</v>
      </c>
      <c r="L225" s="2">
        <f t="shared" si="95"/>
        <v>427.95816847198586</v>
      </c>
      <c r="M225" s="2"/>
      <c r="N225" s="2"/>
      <c r="O225" s="2">
        <f t="shared" si="80"/>
        <v>1783.5769670636132</v>
      </c>
      <c r="P225" s="2">
        <f t="shared" si="81"/>
        <v>427.95816847198586</v>
      </c>
      <c r="Q225" s="2">
        <f t="shared" si="90"/>
        <v>454812.1266012214</v>
      </c>
      <c r="R225" s="2">
        <f t="shared" si="91"/>
        <v>109129.33296035639</v>
      </c>
    </row>
    <row r="226" spans="1:18" s="1" customFormat="1" ht="11.25">
      <c r="A226" s="1" t="s">
        <v>31</v>
      </c>
      <c r="B226" s="1" t="s">
        <v>48</v>
      </c>
      <c r="C226" s="1" t="s">
        <v>4</v>
      </c>
      <c r="D226" s="1" t="s">
        <v>33</v>
      </c>
      <c r="E226" s="1" t="s">
        <v>7</v>
      </c>
      <c r="F226" s="2">
        <v>6622</v>
      </c>
      <c r="G226" s="2">
        <v>5892</v>
      </c>
      <c r="H226" s="3">
        <v>5</v>
      </c>
      <c r="I226" s="7">
        <f t="shared" si="92"/>
        <v>0.24265298644192013</v>
      </c>
      <c r="J226" s="7">
        <f t="shared" si="93"/>
        <v>0.21565039162579605</v>
      </c>
      <c r="K226" s="2">
        <f t="shared" si="94"/>
        <v>3498.4735414381657</v>
      </c>
      <c r="L226" s="2">
        <f t="shared" si="95"/>
        <v>3109.160947764415</v>
      </c>
      <c r="M226" s="2"/>
      <c r="N226" s="2"/>
      <c r="O226" s="2">
        <f t="shared" si="80"/>
        <v>3498.4735414381657</v>
      </c>
      <c r="P226" s="2">
        <f t="shared" si="81"/>
        <v>3109.160947764415</v>
      </c>
      <c r="Q226" s="2">
        <f t="shared" si="90"/>
        <v>892110.7530667323</v>
      </c>
      <c r="R226" s="2">
        <f t="shared" si="91"/>
        <v>792836.0416799259</v>
      </c>
    </row>
    <row r="227" spans="1:18" s="1" customFormat="1" ht="11.25">
      <c r="A227" s="1" t="s">
        <v>31</v>
      </c>
      <c r="B227" s="1" t="s">
        <v>48</v>
      </c>
      <c r="C227" s="1" t="s">
        <v>4</v>
      </c>
      <c r="D227" s="1" t="s">
        <v>33</v>
      </c>
      <c r="E227" s="1" t="s">
        <v>39</v>
      </c>
      <c r="F227" s="2">
        <v>2191</v>
      </c>
      <c r="G227" s="2">
        <v>3122</v>
      </c>
      <c r="H227" s="3">
        <v>6</v>
      </c>
      <c r="I227" s="7">
        <f t="shared" si="92"/>
        <v>0.08028581898131183</v>
      </c>
      <c r="J227" s="7">
        <f t="shared" si="93"/>
        <v>0.11426689114998902</v>
      </c>
      <c r="K227" s="2">
        <f t="shared" si="94"/>
        <v>1157.5287721671732</v>
      </c>
      <c r="L227" s="2">
        <f t="shared" si="95"/>
        <v>1647.4542564359308</v>
      </c>
      <c r="M227" s="2"/>
      <c r="N227" s="2"/>
      <c r="O227" s="2">
        <f t="shared" si="80"/>
        <v>1157.5287721671732</v>
      </c>
      <c r="P227" s="2">
        <f t="shared" si="81"/>
        <v>1647.4542564359308</v>
      </c>
      <c r="Q227" s="2">
        <f t="shared" si="90"/>
        <v>295169.8369026292</v>
      </c>
      <c r="R227" s="2">
        <f t="shared" si="91"/>
        <v>420100.83539116237</v>
      </c>
    </row>
    <row r="228" spans="1:18" s="1" customFormat="1" ht="11.25">
      <c r="A228" s="1" t="s">
        <v>31</v>
      </c>
      <c r="B228" s="1" t="s">
        <v>48</v>
      </c>
      <c r="C228" s="1" t="s">
        <v>4</v>
      </c>
      <c r="D228" s="1" t="s">
        <v>33</v>
      </c>
      <c r="E228" s="1" t="s">
        <v>34</v>
      </c>
      <c r="F228" s="2">
        <v>1003</v>
      </c>
      <c r="G228" s="2">
        <v>1928</v>
      </c>
      <c r="H228" s="3">
        <v>7</v>
      </c>
      <c r="I228" s="7">
        <f t="shared" si="92"/>
        <v>0.03675338951997068</v>
      </c>
      <c r="J228" s="7">
        <f t="shared" si="93"/>
        <v>0.07056584437449674</v>
      </c>
      <c r="K228" s="2">
        <f t="shared" si="94"/>
        <v>529.8956451317548</v>
      </c>
      <c r="L228" s="2">
        <f t="shared" si="95"/>
        <v>1017.3900725203314</v>
      </c>
      <c r="M228" s="2"/>
      <c r="N228" s="2"/>
      <c r="O228" s="2">
        <f t="shared" si="80"/>
        <v>529.8956451317548</v>
      </c>
      <c r="P228" s="2">
        <f t="shared" si="81"/>
        <v>1017.3900725203314</v>
      </c>
      <c r="Q228" s="2">
        <f t="shared" si="90"/>
        <v>135123.38950859747</v>
      </c>
      <c r="R228" s="2">
        <f t="shared" si="91"/>
        <v>259434.4684926845</v>
      </c>
    </row>
    <row r="229" spans="1:18" s="1" customFormat="1" ht="11.25">
      <c r="A229" s="1" t="s">
        <v>31</v>
      </c>
      <c r="B229" s="1" t="s">
        <v>48</v>
      </c>
      <c r="C229" s="1" t="s">
        <v>4</v>
      </c>
      <c r="D229" s="1" t="s">
        <v>33</v>
      </c>
      <c r="E229" s="1" t="s">
        <v>40</v>
      </c>
      <c r="F229" s="2">
        <v>0</v>
      </c>
      <c r="G229" s="2">
        <v>12139</v>
      </c>
      <c r="H229" s="3">
        <v>8</v>
      </c>
      <c r="I229" s="7">
        <f t="shared" si="92"/>
        <v>0</v>
      </c>
      <c r="J229" s="7">
        <f t="shared" si="93"/>
        <v>0.44429397555083816</v>
      </c>
      <c r="K229" s="2">
        <f t="shared" si="94"/>
        <v>0</v>
      </c>
      <c r="L229" s="2">
        <f t="shared" si="95"/>
        <v>6405.652536475261</v>
      </c>
      <c r="M229" s="2"/>
      <c r="N229" s="2"/>
      <c r="O229" s="2">
        <f t="shared" si="80"/>
        <v>0</v>
      </c>
      <c r="P229" s="2">
        <f t="shared" si="81"/>
        <v>6405.652536475261</v>
      </c>
      <c r="Q229" s="2">
        <f t="shared" si="90"/>
        <v>0</v>
      </c>
      <c r="R229" s="2">
        <f t="shared" si="91"/>
        <v>1633441.3968011914</v>
      </c>
    </row>
    <row r="230" spans="6:18" s="1" customFormat="1" ht="11.25">
      <c r="F230" s="5">
        <f>SUM(F222:F229)</f>
        <v>27290</v>
      </c>
      <c r="G230" s="5">
        <f>SUM(G222:G229)</f>
        <v>27322</v>
      </c>
      <c r="H230" s="4"/>
      <c r="I230" s="7"/>
      <c r="J230" s="7"/>
      <c r="K230" s="9">
        <v>14417.59935757287</v>
      </c>
      <c r="L230" s="9">
        <f>K230</f>
        <v>14417.59935757287</v>
      </c>
      <c r="M230" s="2"/>
      <c r="N230" s="2"/>
      <c r="O230" s="2"/>
      <c r="P230" s="2"/>
      <c r="Q230" s="2"/>
      <c r="R230" s="2"/>
    </row>
    <row r="231" spans="1:18" s="1" customFormat="1" ht="11.25">
      <c r="A231" s="1" t="s">
        <v>31</v>
      </c>
      <c r="B231" s="1" t="s">
        <v>48</v>
      </c>
      <c r="C231" s="1" t="s">
        <v>4</v>
      </c>
      <c r="D231" s="1" t="s">
        <v>47</v>
      </c>
      <c r="E231" s="1" t="s">
        <v>40</v>
      </c>
      <c r="F231" s="2">
        <v>9853</v>
      </c>
      <c r="G231" s="2">
        <v>0</v>
      </c>
      <c r="H231" s="3">
        <v>8</v>
      </c>
      <c r="I231" s="7">
        <f>F231/F$239</f>
        <v>0.37858295550603244</v>
      </c>
      <c r="J231" s="7">
        <f>G231/G$239</f>
        <v>0</v>
      </c>
      <c r="K231" s="2">
        <f>I231*K$239</f>
        <v>5296.108017140588</v>
      </c>
      <c r="L231" s="2">
        <f>J231*L$239</f>
        <v>0</v>
      </c>
      <c r="M231" s="2"/>
      <c r="N231" s="2"/>
      <c r="O231" s="2">
        <f t="shared" si="80"/>
        <v>5296.108017140588</v>
      </c>
      <c r="P231" s="2">
        <f t="shared" si="81"/>
        <v>0</v>
      </c>
      <c r="Q231" s="2">
        <f t="shared" si="90"/>
        <v>1350507.54437085</v>
      </c>
      <c r="R231" s="2">
        <f t="shared" si="91"/>
        <v>0</v>
      </c>
    </row>
    <row r="232" spans="1:18" s="1" customFormat="1" ht="11.25">
      <c r="A232" s="1" t="s">
        <v>31</v>
      </c>
      <c r="B232" s="1" t="s">
        <v>48</v>
      </c>
      <c r="C232" s="1" t="s">
        <v>4</v>
      </c>
      <c r="D232" s="1" t="s">
        <v>47</v>
      </c>
      <c r="E232" s="1" t="s">
        <v>34</v>
      </c>
      <c r="F232" s="2">
        <v>2063</v>
      </c>
      <c r="G232" s="2">
        <v>683</v>
      </c>
      <c r="H232" s="3">
        <v>7</v>
      </c>
      <c r="I232" s="7">
        <f aca="true" t="shared" si="96" ref="I232:I238">F232/F$239</f>
        <v>0.07926688695919465</v>
      </c>
      <c r="J232" s="7">
        <f aca="true" t="shared" si="97" ref="J232:J238">G232/G$239</f>
        <v>0.026249039200614912</v>
      </c>
      <c r="K232" s="2">
        <f aca="true" t="shared" si="98" ref="K232:K238">I232*K$239</f>
        <v>1108.887733620322</v>
      </c>
      <c r="L232" s="2">
        <f aca="true" t="shared" si="99" ref="L232:L238">J232*L$239</f>
        <v>367.20550920417514</v>
      </c>
      <c r="M232" s="2"/>
      <c r="N232" s="2"/>
      <c r="O232" s="2">
        <f t="shared" si="80"/>
        <v>1108.887733620322</v>
      </c>
      <c r="P232" s="2">
        <f t="shared" si="81"/>
        <v>367.20550920417514</v>
      </c>
      <c r="Q232" s="2">
        <f t="shared" si="90"/>
        <v>282766.37207318214</v>
      </c>
      <c r="R232" s="2">
        <f t="shared" si="91"/>
        <v>93637.40484706467</v>
      </c>
    </row>
    <row r="233" spans="1:18" s="1" customFormat="1" ht="11.25">
      <c r="A233" s="1" t="s">
        <v>31</v>
      </c>
      <c r="B233" s="1" t="s">
        <v>48</v>
      </c>
      <c r="C233" s="1" t="s">
        <v>4</v>
      </c>
      <c r="D233" s="1" t="s">
        <v>47</v>
      </c>
      <c r="E233" s="1" t="s">
        <v>39</v>
      </c>
      <c r="F233" s="2">
        <v>3695</v>
      </c>
      <c r="G233" s="2">
        <v>1690</v>
      </c>
      <c r="H233" s="3">
        <v>6</v>
      </c>
      <c r="I233" s="7">
        <f t="shared" si="96"/>
        <v>0.14197341120418044</v>
      </c>
      <c r="J233" s="7">
        <f t="shared" si="97"/>
        <v>0.0649500384319754</v>
      </c>
      <c r="K233" s="2">
        <f t="shared" si="98"/>
        <v>1986.1076954566604</v>
      </c>
      <c r="L233" s="2">
        <f t="shared" si="99"/>
        <v>908.6051399049135</v>
      </c>
      <c r="M233" s="2"/>
      <c r="N233" s="2"/>
      <c r="O233" s="2">
        <f t="shared" si="80"/>
        <v>1986.1076954566604</v>
      </c>
      <c r="P233" s="2">
        <f t="shared" si="81"/>
        <v>908.6051399049135</v>
      </c>
      <c r="Q233" s="2">
        <f t="shared" si="90"/>
        <v>506457.4623414484</v>
      </c>
      <c r="R233" s="2">
        <f t="shared" si="91"/>
        <v>231694.31067575293</v>
      </c>
    </row>
    <row r="234" spans="1:18" s="1" customFormat="1" ht="11.25">
      <c r="A234" s="1" t="s">
        <v>31</v>
      </c>
      <c r="B234" s="1" t="s">
        <v>48</v>
      </c>
      <c r="C234" s="1" t="s">
        <v>4</v>
      </c>
      <c r="D234" s="1" t="s">
        <v>47</v>
      </c>
      <c r="E234" s="1" t="s">
        <v>7</v>
      </c>
      <c r="F234" s="2">
        <v>6015</v>
      </c>
      <c r="G234" s="2">
        <v>5732</v>
      </c>
      <c r="H234" s="3">
        <v>5</v>
      </c>
      <c r="I234" s="7">
        <f t="shared" si="96"/>
        <v>0.2311150388073465</v>
      </c>
      <c r="J234" s="7">
        <f t="shared" si="97"/>
        <v>0.22029208301306688</v>
      </c>
      <c r="K234" s="2">
        <f t="shared" si="98"/>
        <v>3233.1360725769446</v>
      </c>
      <c r="L234" s="2">
        <f t="shared" si="99"/>
        <v>3081.7305691922866</v>
      </c>
      <c r="M234" s="2"/>
      <c r="N234" s="2"/>
      <c r="O234" s="2">
        <f t="shared" si="80"/>
        <v>3233.1360725769446</v>
      </c>
      <c r="P234" s="2">
        <f t="shared" si="81"/>
        <v>3081.7305691922866</v>
      </c>
      <c r="Q234" s="2">
        <f t="shared" si="90"/>
        <v>824449.6985071208</v>
      </c>
      <c r="R234" s="2">
        <f t="shared" si="91"/>
        <v>785841.295144033</v>
      </c>
    </row>
    <row r="235" spans="1:18" s="1" customFormat="1" ht="11.25">
      <c r="A235" s="1" t="s">
        <v>31</v>
      </c>
      <c r="B235" s="1" t="s">
        <v>48</v>
      </c>
      <c r="C235" s="1" t="s">
        <v>4</v>
      </c>
      <c r="D235" s="1" t="s">
        <v>47</v>
      </c>
      <c r="E235" s="1" t="s">
        <v>45</v>
      </c>
      <c r="F235" s="2">
        <v>1077</v>
      </c>
      <c r="G235" s="2">
        <v>3331</v>
      </c>
      <c r="H235" s="3">
        <v>4</v>
      </c>
      <c r="I235" s="7">
        <f t="shared" si="96"/>
        <v>0.041381695227849076</v>
      </c>
      <c r="J235" s="7">
        <f t="shared" si="97"/>
        <v>0.12801691006917756</v>
      </c>
      <c r="K235" s="2">
        <f t="shared" si="98"/>
        <v>578.9006733442011</v>
      </c>
      <c r="L235" s="2">
        <f t="shared" si="99"/>
        <v>1790.8661071143592</v>
      </c>
      <c r="M235" s="2"/>
      <c r="N235" s="2"/>
      <c r="O235" s="2">
        <f t="shared" si="80"/>
        <v>578.9006733442011</v>
      </c>
      <c r="P235" s="2">
        <f t="shared" si="81"/>
        <v>1790.8661071143592</v>
      </c>
      <c r="Q235" s="2">
        <f t="shared" si="90"/>
        <v>147619.67170277127</v>
      </c>
      <c r="R235" s="2">
        <f t="shared" si="91"/>
        <v>456670.8573141616</v>
      </c>
    </row>
    <row r="236" spans="1:18" s="1" customFormat="1" ht="11.25">
      <c r="A236" s="1" t="s">
        <v>31</v>
      </c>
      <c r="B236" s="1" t="s">
        <v>48</v>
      </c>
      <c r="C236" s="1" t="s">
        <v>4</v>
      </c>
      <c r="D236" s="1" t="s">
        <v>47</v>
      </c>
      <c r="E236" s="1" t="s">
        <v>46</v>
      </c>
      <c r="F236" s="2">
        <v>2893</v>
      </c>
      <c r="G236" s="2">
        <v>2950</v>
      </c>
      <c r="H236" s="3">
        <v>3</v>
      </c>
      <c r="I236" s="7">
        <f t="shared" si="96"/>
        <v>0.11115807269653423</v>
      </c>
      <c r="J236" s="7">
        <f t="shared" si="97"/>
        <v>0.11337432744043044</v>
      </c>
      <c r="K236" s="2">
        <f t="shared" si="98"/>
        <v>1555.0228857797342</v>
      </c>
      <c r="L236" s="2">
        <f t="shared" si="99"/>
        <v>1586.0267235026597</v>
      </c>
      <c r="M236" s="2"/>
      <c r="N236" s="2"/>
      <c r="O236" s="2">
        <f t="shared" si="80"/>
        <v>1555.0228857797342</v>
      </c>
      <c r="P236" s="2">
        <f t="shared" si="81"/>
        <v>1586.0267235026597</v>
      </c>
      <c r="Q236" s="2">
        <f t="shared" si="90"/>
        <v>396530.8358738322</v>
      </c>
      <c r="R236" s="2">
        <f t="shared" si="91"/>
        <v>404436.8144931782</v>
      </c>
    </row>
    <row r="237" spans="1:18" s="1" customFormat="1" ht="11.25">
      <c r="A237" s="1" t="s">
        <v>31</v>
      </c>
      <c r="B237" s="1" t="s">
        <v>48</v>
      </c>
      <c r="C237" s="1" t="s">
        <v>4</v>
      </c>
      <c r="D237" s="1" t="s">
        <v>47</v>
      </c>
      <c r="E237" s="1" t="s">
        <v>49</v>
      </c>
      <c r="F237" s="2">
        <v>430</v>
      </c>
      <c r="G237" s="2">
        <v>4665</v>
      </c>
      <c r="H237" s="3">
        <v>2</v>
      </c>
      <c r="I237" s="7">
        <f t="shared" si="96"/>
        <v>0.016521939598862674</v>
      </c>
      <c r="J237" s="7">
        <f t="shared" si="97"/>
        <v>0.17928516525749424</v>
      </c>
      <c r="K237" s="2">
        <f t="shared" si="98"/>
        <v>231.13025955246653</v>
      </c>
      <c r="L237" s="2">
        <f t="shared" si="99"/>
        <v>2508.0727678440367</v>
      </c>
      <c r="M237" s="2"/>
      <c r="N237" s="2"/>
      <c r="O237" s="2">
        <f t="shared" si="80"/>
        <v>231.13025955246653</v>
      </c>
      <c r="P237" s="2">
        <f t="shared" si="81"/>
        <v>2508.0727678440367</v>
      </c>
      <c r="Q237" s="2">
        <f t="shared" si="90"/>
        <v>58938.21618587896</v>
      </c>
      <c r="R237" s="2">
        <f t="shared" si="91"/>
        <v>639558.5558002293</v>
      </c>
    </row>
    <row r="238" spans="1:18" s="1" customFormat="1" ht="11.25">
      <c r="A238" s="1" t="s">
        <v>31</v>
      </c>
      <c r="B238" s="1" t="s">
        <v>48</v>
      </c>
      <c r="C238" s="1" t="s">
        <v>4</v>
      </c>
      <c r="D238" s="1" t="s">
        <v>47</v>
      </c>
      <c r="E238" s="1" t="s">
        <v>50</v>
      </c>
      <c r="F238" s="2">
        <v>0</v>
      </c>
      <c r="G238" s="2">
        <v>6969</v>
      </c>
      <c r="H238" s="3">
        <v>1</v>
      </c>
      <c r="I238" s="7">
        <f t="shared" si="96"/>
        <v>0</v>
      </c>
      <c r="J238" s="7">
        <f t="shared" si="97"/>
        <v>0.2678324365872406</v>
      </c>
      <c r="K238" s="2">
        <f t="shared" si="98"/>
        <v>0</v>
      </c>
      <c r="L238" s="2">
        <f t="shared" si="99"/>
        <v>3746.786520708487</v>
      </c>
      <c r="M238" s="2"/>
      <c r="N238" s="2"/>
      <c r="O238" s="2">
        <f t="shared" si="80"/>
        <v>0</v>
      </c>
      <c r="P238" s="2">
        <f t="shared" si="81"/>
        <v>3746.786520708487</v>
      </c>
      <c r="Q238" s="2">
        <f t="shared" si="90"/>
        <v>0</v>
      </c>
      <c r="R238" s="2">
        <f t="shared" si="91"/>
        <v>955430.5627806642</v>
      </c>
    </row>
    <row r="239" spans="6:18" s="1" customFormat="1" ht="11.25">
      <c r="F239" s="5">
        <f>SUM(F231:F238)</f>
        <v>26026</v>
      </c>
      <c r="G239" s="5">
        <f>SUM(G231:G238)</f>
        <v>26020</v>
      </c>
      <c r="H239" s="4"/>
      <c r="I239" s="7"/>
      <c r="J239" s="7"/>
      <c r="K239" s="9">
        <v>13989.293337470917</v>
      </c>
      <c r="L239" s="9">
        <f>K239</f>
        <v>13989.293337470917</v>
      </c>
      <c r="M239" s="2"/>
      <c r="N239" s="2"/>
      <c r="O239" s="2"/>
      <c r="P239" s="2"/>
      <c r="Q239" s="2"/>
      <c r="R239" s="2"/>
    </row>
    <row r="240" spans="1:18" s="1" customFormat="1" ht="11.25">
      <c r="A240" s="1" t="s">
        <v>31</v>
      </c>
      <c r="B240" s="1" t="s">
        <v>48</v>
      </c>
      <c r="C240" s="1" t="s">
        <v>29</v>
      </c>
      <c r="D240" s="1" t="s">
        <v>33</v>
      </c>
      <c r="E240" s="1" t="s">
        <v>50</v>
      </c>
      <c r="F240" s="2">
        <v>6175</v>
      </c>
      <c r="G240" s="2">
        <v>0</v>
      </c>
      <c r="H240" s="3">
        <v>1</v>
      </c>
      <c r="I240" s="7">
        <f>F240/F$248</f>
        <v>0.2685016088355509</v>
      </c>
      <c r="J240" s="7">
        <f>G240/G$248</f>
        <v>0</v>
      </c>
      <c r="K240" s="2">
        <f>I240*K$248</f>
        <v>2195.0871618842207</v>
      </c>
      <c r="L240" s="2">
        <f>J240*L$248</f>
        <v>0</v>
      </c>
      <c r="M240" s="2"/>
      <c r="N240" s="2"/>
      <c r="O240" s="2">
        <f t="shared" si="80"/>
        <v>2195.0871618842207</v>
      </c>
      <c r="P240" s="2">
        <f t="shared" si="81"/>
        <v>0</v>
      </c>
      <c r="Q240" s="2">
        <f aca="true" t="shared" si="100" ref="Q240:Q256">O240*$T$3</f>
        <v>114144.53241797947</v>
      </c>
      <c r="R240" s="2">
        <f aca="true" t="shared" si="101" ref="R240:R256">P240*$T$3</f>
        <v>0</v>
      </c>
    </row>
    <row r="241" spans="1:18" s="1" customFormat="1" ht="11.25">
      <c r="A241" s="1" t="s">
        <v>31</v>
      </c>
      <c r="B241" s="1" t="s">
        <v>48</v>
      </c>
      <c r="C241" s="1" t="s">
        <v>29</v>
      </c>
      <c r="D241" s="1" t="s">
        <v>33</v>
      </c>
      <c r="E241" s="1" t="s">
        <v>49</v>
      </c>
      <c r="F241" s="2">
        <v>3486</v>
      </c>
      <c r="G241" s="2">
        <v>255</v>
      </c>
      <c r="H241" s="3">
        <v>2</v>
      </c>
      <c r="I241" s="7">
        <f aca="true" t="shared" si="102" ref="I241:I247">F241/F$248</f>
        <v>0.15157839812157578</v>
      </c>
      <c r="J241" s="7">
        <f aca="true" t="shared" si="103" ref="J241:J247">G241/G$248</f>
        <v>0.01107876786722857</v>
      </c>
      <c r="K241" s="2">
        <f aca="true" t="shared" si="104" ref="K241:K247">I241*K$248</f>
        <v>1239.2022423203873</v>
      </c>
      <c r="L241" s="2">
        <f aca="true" t="shared" si="105" ref="L241:L247">J241*L$248</f>
        <v>90.57249682903549</v>
      </c>
      <c r="M241" s="2"/>
      <c r="N241" s="2"/>
      <c r="O241" s="2">
        <f t="shared" si="80"/>
        <v>1239.2022423203873</v>
      </c>
      <c r="P241" s="2">
        <f t="shared" si="81"/>
        <v>90.57249682903549</v>
      </c>
      <c r="Q241" s="2">
        <f t="shared" si="100"/>
        <v>64438.51660066014</v>
      </c>
      <c r="R241" s="2">
        <f t="shared" si="101"/>
        <v>4709.769835109845</v>
      </c>
    </row>
    <row r="242" spans="1:18" s="1" customFormat="1" ht="11.25">
      <c r="A242" s="1" t="s">
        <v>31</v>
      </c>
      <c r="B242" s="1" t="s">
        <v>48</v>
      </c>
      <c r="C242" s="1" t="s">
        <v>29</v>
      </c>
      <c r="D242" s="1" t="s">
        <v>33</v>
      </c>
      <c r="E242" s="1" t="s">
        <v>46</v>
      </c>
      <c r="F242" s="2">
        <v>2191</v>
      </c>
      <c r="G242" s="2">
        <v>3310</v>
      </c>
      <c r="H242" s="3">
        <v>3</v>
      </c>
      <c r="I242" s="7">
        <f t="shared" si="102"/>
        <v>0.0952691538394643</v>
      </c>
      <c r="J242" s="7">
        <f t="shared" si="103"/>
        <v>0.14380675153147673</v>
      </c>
      <c r="K242" s="2">
        <f t="shared" si="104"/>
        <v>778.8560278037777</v>
      </c>
      <c r="L242" s="2">
        <f t="shared" si="105"/>
        <v>1175.666527467088</v>
      </c>
      <c r="M242" s="2"/>
      <c r="N242" s="2"/>
      <c r="O242" s="2">
        <f t="shared" si="80"/>
        <v>778.8560278037777</v>
      </c>
      <c r="P242" s="2">
        <f t="shared" si="81"/>
        <v>1175.666527467088</v>
      </c>
      <c r="Q242" s="2">
        <f t="shared" si="100"/>
        <v>40500.51344579644</v>
      </c>
      <c r="R242" s="2">
        <f t="shared" si="101"/>
        <v>61134.65942828857</v>
      </c>
    </row>
    <row r="243" spans="1:18" s="1" customFormat="1" ht="11.25">
      <c r="A243" s="1" t="s">
        <v>31</v>
      </c>
      <c r="B243" s="1" t="s">
        <v>48</v>
      </c>
      <c r="C243" s="1" t="s">
        <v>29</v>
      </c>
      <c r="D243" s="1" t="s">
        <v>33</v>
      </c>
      <c r="E243" s="1" t="s">
        <v>45</v>
      </c>
      <c r="F243" s="2">
        <v>5330</v>
      </c>
      <c r="G243" s="2">
        <v>1145</v>
      </c>
      <c r="H243" s="3">
        <v>4</v>
      </c>
      <c r="I243" s="7">
        <f t="shared" si="102"/>
        <v>0.2317592834159492</v>
      </c>
      <c r="J243" s="7">
        <f t="shared" si="103"/>
        <v>0.04974584003128123</v>
      </c>
      <c r="K243" s="2">
        <f t="shared" si="104"/>
        <v>1894.7068134158535</v>
      </c>
      <c r="L243" s="2">
        <f t="shared" si="105"/>
        <v>406.68827007547304</v>
      </c>
      <c r="M243" s="2"/>
      <c r="N243" s="2"/>
      <c r="O243" s="2">
        <f t="shared" si="80"/>
        <v>1894.7068134158535</v>
      </c>
      <c r="P243" s="2">
        <f t="shared" si="81"/>
        <v>406.68827007547304</v>
      </c>
      <c r="Q243" s="2">
        <f t="shared" si="100"/>
        <v>98524.75429762439</v>
      </c>
      <c r="R243" s="2">
        <f t="shared" si="101"/>
        <v>21147.790043924597</v>
      </c>
    </row>
    <row r="244" spans="1:18" s="1" customFormat="1" ht="11.25">
      <c r="A244" s="1" t="s">
        <v>31</v>
      </c>
      <c r="B244" s="1" t="s">
        <v>48</v>
      </c>
      <c r="C244" s="1" t="s">
        <v>29</v>
      </c>
      <c r="D244" s="1" t="s">
        <v>33</v>
      </c>
      <c r="E244" s="1" t="s">
        <v>7</v>
      </c>
      <c r="F244" s="2">
        <v>3829</v>
      </c>
      <c r="G244" s="2">
        <v>5763</v>
      </c>
      <c r="H244" s="3">
        <v>5</v>
      </c>
      <c r="I244" s="7">
        <f t="shared" si="102"/>
        <v>0.16649273849899993</v>
      </c>
      <c r="J244" s="7">
        <f t="shared" si="103"/>
        <v>0.2503801537993657</v>
      </c>
      <c r="K244" s="2">
        <f t="shared" si="104"/>
        <v>1361.1317802193817</v>
      </c>
      <c r="L244" s="2">
        <f t="shared" si="105"/>
        <v>2046.938428336202</v>
      </c>
      <c r="M244" s="2"/>
      <c r="N244" s="2"/>
      <c r="O244" s="2">
        <f t="shared" si="80"/>
        <v>1361.1317802193817</v>
      </c>
      <c r="P244" s="2">
        <f t="shared" si="81"/>
        <v>2046.938428336202</v>
      </c>
      <c r="Q244" s="2">
        <f t="shared" si="100"/>
        <v>70778.85257140784</v>
      </c>
      <c r="R244" s="2">
        <f t="shared" si="101"/>
        <v>106440.7982734825</v>
      </c>
    </row>
    <row r="245" spans="1:18" s="1" customFormat="1" ht="11.25">
      <c r="A245" s="1" t="s">
        <v>31</v>
      </c>
      <c r="B245" s="1" t="s">
        <v>48</v>
      </c>
      <c r="C245" s="1" t="s">
        <v>29</v>
      </c>
      <c r="D245" s="1" t="s">
        <v>33</v>
      </c>
      <c r="E245" s="1" t="s">
        <v>39</v>
      </c>
      <c r="F245" s="2">
        <v>1390</v>
      </c>
      <c r="G245" s="2">
        <v>4151</v>
      </c>
      <c r="H245" s="3">
        <v>6</v>
      </c>
      <c r="I245" s="7">
        <f t="shared" si="102"/>
        <v>0.06044003826419689</v>
      </c>
      <c r="J245" s="7">
        <f t="shared" si="103"/>
        <v>0.18034496241908154</v>
      </c>
      <c r="K245" s="2">
        <f t="shared" si="104"/>
        <v>494.1167862379055</v>
      </c>
      <c r="L245" s="2">
        <f t="shared" si="105"/>
        <v>1474.3781738718678</v>
      </c>
      <c r="M245" s="2"/>
      <c r="N245" s="2"/>
      <c r="O245" s="2">
        <f t="shared" si="80"/>
        <v>494.1167862379055</v>
      </c>
      <c r="P245" s="2">
        <f t="shared" si="81"/>
        <v>1474.3781738718678</v>
      </c>
      <c r="Q245" s="2">
        <f t="shared" si="100"/>
        <v>25694.072884371086</v>
      </c>
      <c r="R245" s="2">
        <f t="shared" si="101"/>
        <v>76667.66504133712</v>
      </c>
    </row>
    <row r="246" spans="1:18" s="1" customFormat="1" ht="11.25">
      <c r="A246" s="1" t="s">
        <v>31</v>
      </c>
      <c r="B246" s="1" t="s">
        <v>48</v>
      </c>
      <c r="C246" s="1" t="s">
        <v>29</v>
      </c>
      <c r="D246" s="1" t="s">
        <v>33</v>
      </c>
      <c r="E246" s="1" t="s">
        <v>34</v>
      </c>
      <c r="F246" s="2">
        <v>597</v>
      </c>
      <c r="G246" s="2">
        <v>1365</v>
      </c>
      <c r="H246" s="3">
        <v>7</v>
      </c>
      <c r="I246" s="7">
        <f t="shared" si="102"/>
        <v>0.02595877902426298</v>
      </c>
      <c r="J246" s="7">
        <f t="shared" si="103"/>
        <v>0.059303992701047054</v>
      </c>
      <c r="K246" s="2">
        <f t="shared" si="104"/>
        <v>212.22138229066877</v>
      </c>
      <c r="L246" s="2">
        <f t="shared" si="105"/>
        <v>484.8292477318958</v>
      </c>
      <c r="M246" s="2"/>
      <c r="N246" s="2"/>
      <c r="O246" s="2">
        <f t="shared" si="80"/>
        <v>212.22138229066877</v>
      </c>
      <c r="P246" s="2">
        <f t="shared" si="81"/>
        <v>484.8292477318958</v>
      </c>
      <c r="Q246" s="2">
        <f t="shared" si="100"/>
        <v>11035.511879114776</v>
      </c>
      <c r="R246" s="2">
        <f t="shared" si="101"/>
        <v>25211.12088205858</v>
      </c>
    </row>
    <row r="247" spans="1:18" s="1" customFormat="1" ht="11.25">
      <c r="A247" s="1" t="s">
        <v>31</v>
      </c>
      <c r="B247" s="1" t="s">
        <v>48</v>
      </c>
      <c r="C247" s="1" t="s">
        <v>29</v>
      </c>
      <c r="D247" s="1" t="s">
        <v>33</v>
      </c>
      <c r="E247" s="1" t="s">
        <v>40</v>
      </c>
      <c r="F247" s="2">
        <v>0</v>
      </c>
      <c r="G247" s="2">
        <v>7028</v>
      </c>
      <c r="H247" s="3">
        <v>8</v>
      </c>
      <c r="I247" s="7">
        <f t="shared" si="102"/>
        <v>0</v>
      </c>
      <c r="J247" s="7">
        <f t="shared" si="103"/>
        <v>0.3053395316505192</v>
      </c>
      <c r="K247" s="2">
        <f t="shared" si="104"/>
        <v>0</v>
      </c>
      <c r="L247" s="2">
        <f t="shared" si="105"/>
        <v>2496.249049860633</v>
      </c>
      <c r="M247" s="2"/>
      <c r="N247" s="2"/>
      <c r="O247" s="2">
        <f t="shared" si="80"/>
        <v>0</v>
      </c>
      <c r="P247" s="2">
        <f t="shared" si="81"/>
        <v>2496.249049860633</v>
      </c>
      <c r="Q247" s="2">
        <f t="shared" si="100"/>
        <v>0</v>
      </c>
      <c r="R247" s="2">
        <f t="shared" si="101"/>
        <v>129804.95059275292</v>
      </c>
    </row>
    <row r="248" spans="6:18" s="1" customFormat="1" ht="11.25">
      <c r="F248" s="5">
        <f>SUM(F240:F247)</f>
        <v>22998</v>
      </c>
      <c r="G248" s="5">
        <f>SUM(G240:G247)</f>
        <v>23017</v>
      </c>
      <c r="H248" s="4"/>
      <c r="I248" s="7"/>
      <c r="J248" s="7"/>
      <c r="K248" s="9">
        <v>8175.322194172195</v>
      </c>
      <c r="L248" s="9">
        <f>K248</f>
        <v>8175.322194172195</v>
      </c>
      <c r="M248" s="2"/>
      <c r="N248" s="2"/>
      <c r="O248" s="2"/>
      <c r="P248" s="2"/>
      <c r="Q248" s="2"/>
      <c r="R248" s="2"/>
    </row>
    <row r="249" spans="1:18" s="1" customFormat="1" ht="11.25">
      <c r="A249" s="1" t="s">
        <v>31</v>
      </c>
      <c r="B249" s="1" t="s">
        <v>48</v>
      </c>
      <c r="C249" s="1" t="s">
        <v>29</v>
      </c>
      <c r="D249" s="1" t="s">
        <v>47</v>
      </c>
      <c r="E249" s="1" t="s">
        <v>40</v>
      </c>
      <c r="F249" s="2">
        <v>7010</v>
      </c>
      <c r="G249" s="2">
        <v>0</v>
      </c>
      <c r="H249" s="3">
        <v>8</v>
      </c>
      <c r="I249" s="7">
        <f>F249/F$257</f>
        <v>0.27852828989192624</v>
      </c>
      <c r="J249" s="7">
        <f>G249/G$257</f>
        <v>0</v>
      </c>
      <c r="K249" s="2">
        <f>I249*K$257</f>
        <v>2348.3630554918695</v>
      </c>
      <c r="L249" s="2">
        <f>J249*L$257</f>
        <v>0</v>
      </c>
      <c r="M249" s="2"/>
      <c r="N249" s="2"/>
      <c r="O249" s="2">
        <f t="shared" si="80"/>
        <v>2348.3630554918695</v>
      </c>
      <c r="P249" s="2">
        <f t="shared" si="81"/>
        <v>0</v>
      </c>
      <c r="Q249" s="2">
        <f t="shared" si="100"/>
        <v>122114.87888557721</v>
      </c>
      <c r="R249" s="2">
        <f t="shared" si="101"/>
        <v>0</v>
      </c>
    </row>
    <row r="250" spans="1:18" s="1" customFormat="1" ht="11.25">
      <c r="A250" s="1" t="s">
        <v>31</v>
      </c>
      <c r="B250" s="1" t="s">
        <v>48</v>
      </c>
      <c r="C250" s="1" t="s">
        <v>29</v>
      </c>
      <c r="D250" s="1" t="s">
        <v>47</v>
      </c>
      <c r="E250" s="1" t="s">
        <v>34</v>
      </c>
      <c r="F250" s="2">
        <v>1867</v>
      </c>
      <c r="G250" s="2">
        <v>416</v>
      </c>
      <c r="H250" s="3">
        <v>7</v>
      </c>
      <c r="I250" s="7">
        <f aca="true" t="shared" si="106" ref="I250:I256">F250/F$257</f>
        <v>0.07418150031786395</v>
      </c>
      <c r="J250" s="7">
        <f aca="true" t="shared" si="107" ref="J250:J256">G250/G$257</f>
        <v>0.016541413177462324</v>
      </c>
      <c r="K250" s="2">
        <f aca="true" t="shared" si="108" ref="K250:K256">I250*K$257</f>
        <v>625.448477118876</v>
      </c>
      <c r="L250" s="2">
        <f aca="true" t="shared" si="109" ref="L250:L256">J250*L$257</f>
        <v>139.46606144263308</v>
      </c>
      <c r="M250" s="2"/>
      <c r="N250" s="2"/>
      <c r="O250" s="2">
        <f t="shared" si="80"/>
        <v>625.448477118876</v>
      </c>
      <c r="P250" s="2">
        <f t="shared" si="81"/>
        <v>139.46606144263308</v>
      </c>
      <c r="Q250" s="2">
        <f t="shared" si="100"/>
        <v>32523.32081018155</v>
      </c>
      <c r="R250" s="2">
        <f t="shared" si="101"/>
        <v>7252.2351950169195</v>
      </c>
    </row>
    <row r="251" spans="1:18" s="1" customFormat="1" ht="11.25">
      <c r="A251" s="1" t="s">
        <v>31</v>
      </c>
      <c r="B251" s="1" t="s">
        <v>48</v>
      </c>
      <c r="C251" s="1" t="s">
        <v>29</v>
      </c>
      <c r="D251" s="1" t="s">
        <v>47</v>
      </c>
      <c r="E251" s="1" t="s">
        <v>39</v>
      </c>
      <c r="F251" s="2">
        <v>4885</v>
      </c>
      <c r="G251" s="2">
        <v>1228</v>
      </c>
      <c r="H251" s="3">
        <v>6</v>
      </c>
      <c r="I251" s="7">
        <f t="shared" si="106"/>
        <v>0.19409567705022251</v>
      </c>
      <c r="J251" s="7">
        <f t="shared" si="107"/>
        <v>0.04882897928347051</v>
      </c>
      <c r="K251" s="2">
        <f t="shared" si="108"/>
        <v>1636.484097871296</v>
      </c>
      <c r="L251" s="2">
        <f t="shared" si="109"/>
        <v>411.69308522008026</v>
      </c>
      <c r="M251" s="2"/>
      <c r="N251" s="2"/>
      <c r="O251" s="2">
        <f t="shared" si="80"/>
        <v>1636.484097871296</v>
      </c>
      <c r="P251" s="2">
        <f t="shared" si="81"/>
        <v>411.69308522008026</v>
      </c>
      <c r="Q251" s="2">
        <f t="shared" si="100"/>
        <v>85097.17308930738</v>
      </c>
      <c r="R251" s="2">
        <f t="shared" si="101"/>
        <v>21408.040431444173</v>
      </c>
    </row>
    <row r="252" spans="1:18" s="1" customFormat="1" ht="11.25">
      <c r="A252" s="1" t="s">
        <v>31</v>
      </c>
      <c r="B252" s="1" t="s">
        <v>48</v>
      </c>
      <c r="C252" s="1" t="s">
        <v>29</v>
      </c>
      <c r="D252" s="1" t="s">
        <v>47</v>
      </c>
      <c r="E252" s="1" t="s">
        <v>7</v>
      </c>
      <c r="F252" s="2">
        <v>6170</v>
      </c>
      <c r="G252" s="2">
        <v>4639</v>
      </c>
      <c r="H252" s="3">
        <v>5</v>
      </c>
      <c r="I252" s="7">
        <f t="shared" si="106"/>
        <v>0.24515257469802923</v>
      </c>
      <c r="J252" s="7">
        <f t="shared" si="107"/>
        <v>0.18446061473617242</v>
      </c>
      <c r="K252" s="2">
        <f t="shared" si="108"/>
        <v>2066.961491067737</v>
      </c>
      <c r="L252" s="2">
        <f t="shared" si="109"/>
        <v>1555.2477380585933</v>
      </c>
      <c r="M252" s="2"/>
      <c r="N252" s="2"/>
      <c r="O252" s="2">
        <f t="shared" si="80"/>
        <v>2066.961491067737</v>
      </c>
      <c r="P252" s="2">
        <f t="shared" si="81"/>
        <v>1555.2477380585933</v>
      </c>
      <c r="Q252" s="2">
        <f t="shared" si="100"/>
        <v>107481.99753552231</v>
      </c>
      <c r="R252" s="2">
        <f t="shared" si="101"/>
        <v>80872.88237904685</v>
      </c>
    </row>
    <row r="253" spans="1:18" s="1" customFormat="1" ht="11.25">
      <c r="A253" s="1" t="s">
        <v>31</v>
      </c>
      <c r="B253" s="1" t="s">
        <v>48</v>
      </c>
      <c r="C253" s="1" t="s">
        <v>29</v>
      </c>
      <c r="D253" s="1" t="s">
        <v>47</v>
      </c>
      <c r="E253" s="1" t="s">
        <v>45</v>
      </c>
      <c r="F253" s="2">
        <v>1785</v>
      </c>
      <c r="G253" s="2">
        <v>4482</v>
      </c>
      <c r="H253" s="3">
        <v>4</v>
      </c>
      <c r="I253" s="7">
        <f t="shared" si="106"/>
        <v>0.07092339478703115</v>
      </c>
      <c r="J253" s="7">
        <f t="shared" si="107"/>
        <v>0.1782178217821782</v>
      </c>
      <c r="K253" s="2">
        <f t="shared" si="108"/>
        <v>597.9783244012821</v>
      </c>
      <c r="L253" s="2">
        <f t="shared" si="109"/>
        <v>1502.6127100622148</v>
      </c>
      <c r="M253" s="2"/>
      <c r="N253" s="2"/>
      <c r="O253" s="2">
        <f t="shared" si="80"/>
        <v>597.9783244012821</v>
      </c>
      <c r="P253" s="2">
        <f t="shared" si="81"/>
        <v>1502.6127100622148</v>
      </c>
      <c r="Q253" s="2">
        <f t="shared" si="100"/>
        <v>31094.872868866667</v>
      </c>
      <c r="R253" s="2">
        <f t="shared" si="101"/>
        <v>78135.86092323517</v>
      </c>
    </row>
    <row r="254" spans="1:18" s="1" customFormat="1" ht="11.25">
      <c r="A254" s="1" t="s">
        <v>31</v>
      </c>
      <c r="B254" s="1" t="s">
        <v>48</v>
      </c>
      <c r="C254" s="1" t="s">
        <v>29</v>
      </c>
      <c r="D254" s="1" t="s">
        <v>47</v>
      </c>
      <c r="E254" s="1" t="s">
        <v>46</v>
      </c>
      <c r="F254" s="2">
        <v>2912</v>
      </c>
      <c r="G254" s="2">
        <v>3662</v>
      </c>
      <c r="H254" s="3">
        <v>3</v>
      </c>
      <c r="I254" s="7">
        <f t="shared" si="106"/>
        <v>0.11570247933884298</v>
      </c>
      <c r="J254" s="7">
        <f t="shared" si="107"/>
        <v>0.14561215157660345</v>
      </c>
      <c r="K254" s="2">
        <f t="shared" si="108"/>
        <v>975.5254233369935</v>
      </c>
      <c r="L254" s="2">
        <f t="shared" si="109"/>
        <v>1227.7036466416403</v>
      </c>
      <c r="M254" s="2"/>
      <c r="N254" s="2"/>
      <c r="O254" s="2">
        <f t="shared" si="80"/>
        <v>975.5254233369935</v>
      </c>
      <c r="P254" s="2">
        <f t="shared" si="81"/>
        <v>1227.7036466416403</v>
      </c>
      <c r="Q254" s="2">
        <f t="shared" si="100"/>
        <v>50727.32201352366</v>
      </c>
      <c r="R254" s="2">
        <f t="shared" si="101"/>
        <v>63840.58962536529</v>
      </c>
    </row>
    <row r="255" spans="1:18" s="1" customFormat="1" ht="11.25">
      <c r="A255" s="1" t="s">
        <v>31</v>
      </c>
      <c r="B255" s="1" t="s">
        <v>48</v>
      </c>
      <c r="C255" s="1" t="s">
        <v>29</v>
      </c>
      <c r="D255" s="1" t="s">
        <v>47</v>
      </c>
      <c r="E255" s="1" t="s">
        <v>49</v>
      </c>
      <c r="F255" s="2">
        <v>539</v>
      </c>
      <c r="G255" s="2">
        <v>3781</v>
      </c>
      <c r="H255" s="3">
        <v>2</v>
      </c>
      <c r="I255" s="7">
        <f t="shared" si="106"/>
        <v>0.021416083916083916</v>
      </c>
      <c r="J255" s="7">
        <f t="shared" si="107"/>
        <v>0.15034395005765636</v>
      </c>
      <c r="K255" s="2">
        <f t="shared" si="108"/>
        <v>180.56600383881852</v>
      </c>
      <c r="L255" s="2">
        <f t="shared" si="109"/>
        <v>1267.5989863331624</v>
      </c>
      <c r="M255" s="2"/>
      <c r="N255" s="2"/>
      <c r="O255" s="2">
        <f t="shared" si="80"/>
        <v>180.56600383881852</v>
      </c>
      <c r="P255" s="2">
        <f t="shared" si="81"/>
        <v>1267.5989863331624</v>
      </c>
      <c r="Q255" s="2">
        <f t="shared" si="100"/>
        <v>9389.432199618563</v>
      </c>
      <c r="R255" s="2">
        <f t="shared" si="101"/>
        <v>65915.14728932445</v>
      </c>
    </row>
    <row r="256" spans="1:18" s="1" customFormat="1" ht="11.25">
      <c r="A256" s="1" t="s">
        <v>31</v>
      </c>
      <c r="B256" s="1" t="s">
        <v>48</v>
      </c>
      <c r="C256" s="1" t="s">
        <v>29</v>
      </c>
      <c r="D256" s="1" t="s">
        <v>47</v>
      </c>
      <c r="E256" s="1" t="s">
        <v>50</v>
      </c>
      <c r="F256" s="2">
        <v>0</v>
      </c>
      <c r="G256" s="2">
        <v>6941</v>
      </c>
      <c r="H256" s="3">
        <v>1</v>
      </c>
      <c r="I256" s="7">
        <f t="shared" si="106"/>
        <v>0</v>
      </c>
      <c r="J256" s="7">
        <f t="shared" si="107"/>
        <v>0.27599506938645674</v>
      </c>
      <c r="K256" s="2">
        <f t="shared" si="108"/>
        <v>0</v>
      </c>
      <c r="L256" s="2">
        <f t="shared" si="109"/>
        <v>2327.0046453685486</v>
      </c>
      <c r="M256" s="2"/>
      <c r="N256" s="2"/>
      <c r="O256" s="2">
        <f t="shared" si="80"/>
        <v>0</v>
      </c>
      <c r="P256" s="2">
        <f t="shared" si="81"/>
        <v>2327.0046453685486</v>
      </c>
      <c r="Q256" s="2">
        <f t="shared" si="100"/>
        <v>0</v>
      </c>
      <c r="R256" s="2">
        <f t="shared" si="101"/>
        <v>121004.24155916453</v>
      </c>
    </row>
    <row r="257" spans="6:18" s="1" customFormat="1" ht="11.25">
      <c r="F257" s="5">
        <f>SUM(F249:F256)</f>
        <v>25168</v>
      </c>
      <c r="G257" s="5">
        <f>SUM(G249:G256)</f>
        <v>25149</v>
      </c>
      <c r="H257" s="4"/>
      <c r="I257" s="7"/>
      <c r="J257" s="7"/>
      <c r="K257" s="9">
        <v>8431.326873126873</v>
      </c>
      <c r="L257" s="9">
        <f>K257</f>
        <v>8431.326873126873</v>
      </c>
      <c r="M257" s="2"/>
      <c r="N257" s="2"/>
      <c r="O257" s="2"/>
      <c r="P257" s="2"/>
      <c r="Q257" s="2"/>
      <c r="R257" s="2"/>
    </row>
    <row r="258" spans="1:18" s="1" customFormat="1" ht="11.25">
      <c r="A258" s="1" t="s">
        <v>31</v>
      </c>
      <c r="B258" s="1" t="s">
        <v>48</v>
      </c>
      <c r="C258" s="1" t="s">
        <v>30</v>
      </c>
      <c r="D258" s="1" t="s">
        <v>33</v>
      </c>
      <c r="E258" s="1" t="s">
        <v>50</v>
      </c>
      <c r="F258" s="2">
        <v>4684</v>
      </c>
      <c r="G258" s="2">
        <v>0</v>
      </c>
      <c r="H258" s="3">
        <v>1</v>
      </c>
      <c r="I258" s="7">
        <f>F258/F$266</f>
        <v>0.24140596814925527</v>
      </c>
      <c r="J258" s="7">
        <f>G258/G$266</f>
        <v>0</v>
      </c>
      <c r="K258" s="2">
        <f>I258*K$266</f>
        <v>1670.5809735248838</v>
      </c>
      <c r="L258" s="2">
        <f>J258*L$266</f>
        <v>0</v>
      </c>
      <c r="M258" s="2"/>
      <c r="N258" s="2"/>
      <c r="O258" s="2">
        <f t="shared" si="80"/>
        <v>1670.5809735248838</v>
      </c>
      <c r="P258" s="2">
        <f t="shared" si="81"/>
        <v>0</v>
      </c>
      <c r="Q258" s="2">
        <f aca="true" t="shared" si="110" ref="Q258:Q274">O258*$U$3</f>
        <v>96893.69646444326</v>
      </c>
      <c r="R258" s="2">
        <f aca="true" t="shared" si="111" ref="R258:R274">P258*$U$3</f>
        <v>0</v>
      </c>
    </row>
    <row r="259" spans="1:18" s="1" customFormat="1" ht="11.25">
      <c r="A259" s="1" t="s">
        <v>31</v>
      </c>
      <c r="B259" s="1" t="s">
        <v>48</v>
      </c>
      <c r="C259" s="1" t="s">
        <v>30</v>
      </c>
      <c r="D259" s="1" t="s">
        <v>33</v>
      </c>
      <c r="E259" s="1" t="s">
        <v>49</v>
      </c>
      <c r="F259" s="2">
        <v>3000</v>
      </c>
      <c r="G259" s="2">
        <v>195</v>
      </c>
      <c r="H259" s="3">
        <v>2</v>
      </c>
      <c r="I259" s="7">
        <f aca="true" t="shared" si="112" ref="I259:I265">F259/F$266</f>
        <v>0.15461526568056486</v>
      </c>
      <c r="J259" s="7">
        <f aca="true" t="shared" si="113" ref="J259:J265">G259/G$266</f>
        <v>0.010036543311544598</v>
      </c>
      <c r="K259" s="2">
        <f aca="true" t="shared" si="114" ref="K259:K265">I259*K$266</f>
        <v>1069.9707345377137</v>
      </c>
      <c r="L259" s="2">
        <f aca="true" t="shared" si="115" ref="L259:L265">J259*L$266</f>
        <v>69.45502807891769</v>
      </c>
      <c r="M259" s="2"/>
      <c r="N259" s="2"/>
      <c r="O259" s="2">
        <f t="shared" si="80"/>
        <v>1069.9707345377137</v>
      </c>
      <c r="P259" s="2">
        <f t="shared" si="81"/>
        <v>69.45502807891769</v>
      </c>
      <c r="Q259" s="2">
        <f t="shared" si="110"/>
        <v>62058.302603187396</v>
      </c>
      <c r="R259" s="2">
        <f t="shared" si="111"/>
        <v>4028.391628577226</v>
      </c>
    </row>
    <row r="260" spans="1:18" s="1" customFormat="1" ht="11.25">
      <c r="A260" s="1" t="s">
        <v>31</v>
      </c>
      <c r="B260" s="1" t="s">
        <v>48</v>
      </c>
      <c r="C260" s="1" t="s">
        <v>30</v>
      </c>
      <c r="D260" s="1" t="s">
        <v>33</v>
      </c>
      <c r="E260" s="1" t="s">
        <v>46</v>
      </c>
      <c r="F260" s="2">
        <v>2005</v>
      </c>
      <c r="G260" s="2">
        <v>2624</v>
      </c>
      <c r="H260" s="3">
        <v>3</v>
      </c>
      <c r="I260" s="7">
        <f t="shared" si="112"/>
        <v>0.10333453589651084</v>
      </c>
      <c r="J260" s="7">
        <f t="shared" si="113"/>
        <v>0.1350558443563745</v>
      </c>
      <c r="K260" s="2">
        <f t="shared" si="114"/>
        <v>715.0971075827053</v>
      </c>
      <c r="L260" s="2">
        <f t="shared" si="115"/>
        <v>934.6153522004105</v>
      </c>
      <c r="M260" s="2"/>
      <c r="N260" s="2"/>
      <c r="O260" s="2">
        <f t="shared" si="80"/>
        <v>715.0971075827053</v>
      </c>
      <c r="P260" s="2">
        <f t="shared" si="81"/>
        <v>934.6153522004105</v>
      </c>
      <c r="Q260" s="2">
        <f t="shared" si="110"/>
        <v>41475.63223979691</v>
      </c>
      <c r="R260" s="2">
        <f t="shared" si="111"/>
        <v>54207.690427623806</v>
      </c>
    </row>
    <row r="261" spans="1:18" s="1" customFormat="1" ht="11.25">
      <c r="A261" s="1" t="s">
        <v>31</v>
      </c>
      <c r="B261" s="1" t="s">
        <v>48</v>
      </c>
      <c r="C261" s="1" t="s">
        <v>30</v>
      </c>
      <c r="D261" s="1" t="s">
        <v>33</v>
      </c>
      <c r="E261" s="1" t="s">
        <v>45</v>
      </c>
      <c r="F261" s="2">
        <v>5079</v>
      </c>
      <c r="G261" s="2">
        <v>1136</v>
      </c>
      <c r="H261" s="3">
        <v>4</v>
      </c>
      <c r="I261" s="7">
        <f t="shared" si="112"/>
        <v>0.2617636447971963</v>
      </c>
      <c r="J261" s="7">
        <f t="shared" si="113"/>
        <v>0.05846929847135725</v>
      </c>
      <c r="K261" s="2">
        <f t="shared" si="114"/>
        <v>1811.4604535723495</v>
      </c>
      <c r="L261" s="2">
        <f t="shared" si="115"/>
        <v>404.6200610135923</v>
      </c>
      <c r="M261" s="2"/>
      <c r="N261" s="2"/>
      <c r="O261" s="2">
        <f aca="true" t="shared" si="116" ref="O261:O324">K261</f>
        <v>1811.4604535723495</v>
      </c>
      <c r="P261" s="2">
        <f aca="true" t="shared" si="117" ref="P261:P324">L261</f>
        <v>404.6200610135923</v>
      </c>
      <c r="Q261" s="2">
        <f t="shared" si="110"/>
        <v>105064.70630719628</v>
      </c>
      <c r="R261" s="2">
        <f t="shared" si="111"/>
        <v>23467.963538788354</v>
      </c>
    </row>
    <row r="262" spans="1:18" s="1" customFormat="1" ht="11.25">
      <c r="A262" s="1" t="s">
        <v>31</v>
      </c>
      <c r="B262" s="1" t="s">
        <v>48</v>
      </c>
      <c r="C262" s="1" t="s">
        <v>30</v>
      </c>
      <c r="D262" s="1" t="s">
        <v>33</v>
      </c>
      <c r="E262" s="1" t="s">
        <v>7</v>
      </c>
      <c r="F262" s="2">
        <v>3230</v>
      </c>
      <c r="G262" s="2">
        <v>4718</v>
      </c>
      <c r="H262" s="3">
        <v>5</v>
      </c>
      <c r="I262" s="7">
        <f t="shared" si="112"/>
        <v>0.16646910271607485</v>
      </c>
      <c r="J262" s="7">
        <f t="shared" si="113"/>
        <v>0.24283287868649955</v>
      </c>
      <c r="K262" s="2">
        <f t="shared" si="114"/>
        <v>1152.0018241856053</v>
      </c>
      <c r="L262" s="2">
        <f t="shared" si="115"/>
        <v>1680.4554998786343</v>
      </c>
      <c r="M262" s="2"/>
      <c r="N262" s="2"/>
      <c r="O262" s="2">
        <f t="shared" si="116"/>
        <v>1152.0018241856053</v>
      </c>
      <c r="P262" s="2">
        <f t="shared" si="117"/>
        <v>1680.4554998786343</v>
      </c>
      <c r="Q262" s="2">
        <f t="shared" si="110"/>
        <v>66816.1058027651</v>
      </c>
      <c r="R262" s="2">
        <f t="shared" si="111"/>
        <v>97466.4189929608</v>
      </c>
    </row>
    <row r="263" spans="1:18" s="1" customFormat="1" ht="11.25">
      <c r="A263" s="1" t="s">
        <v>31</v>
      </c>
      <c r="B263" s="1" t="s">
        <v>48</v>
      </c>
      <c r="C263" s="1" t="s">
        <v>30</v>
      </c>
      <c r="D263" s="1" t="s">
        <v>33</v>
      </c>
      <c r="E263" s="1" t="s">
        <v>39</v>
      </c>
      <c r="F263" s="2">
        <v>1070</v>
      </c>
      <c r="G263" s="2">
        <v>3862</v>
      </c>
      <c r="H263" s="3">
        <v>6</v>
      </c>
      <c r="I263" s="7">
        <f t="shared" si="112"/>
        <v>0.05514611142606814</v>
      </c>
      <c r="J263" s="7">
        <f t="shared" si="113"/>
        <v>0.19877502702146277</v>
      </c>
      <c r="K263" s="2">
        <f t="shared" si="114"/>
        <v>381.6228953184513</v>
      </c>
      <c r="L263" s="2">
        <f t="shared" si="115"/>
        <v>1375.5657355937444</v>
      </c>
      <c r="M263" s="2"/>
      <c r="N263" s="2"/>
      <c r="O263" s="2">
        <f t="shared" si="116"/>
        <v>381.6228953184513</v>
      </c>
      <c r="P263" s="2">
        <f t="shared" si="117"/>
        <v>1375.5657355937444</v>
      </c>
      <c r="Q263" s="2">
        <f t="shared" si="110"/>
        <v>22134.127928470174</v>
      </c>
      <c r="R263" s="2">
        <f t="shared" si="111"/>
        <v>79782.81266443718</v>
      </c>
    </row>
    <row r="264" spans="1:18" s="1" customFormat="1" ht="11.25">
      <c r="A264" s="1" t="s">
        <v>31</v>
      </c>
      <c r="B264" s="1" t="s">
        <v>48</v>
      </c>
      <c r="C264" s="1" t="s">
        <v>30</v>
      </c>
      <c r="D264" s="1" t="s">
        <v>33</v>
      </c>
      <c r="E264" s="1" t="s">
        <v>34</v>
      </c>
      <c r="F264" s="2">
        <v>335</v>
      </c>
      <c r="G264" s="2">
        <v>944</v>
      </c>
      <c r="H264" s="3">
        <v>7</v>
      </c>
      <c r="I264" s="7">
        <f t="shared" si="112"/>
        <v>0.017265371334329743</v>
      </c>
      <c r="J264" s="7">
        <f t="shared" si="113"/>
        <v>0.0485871635184518</v>
      </c>
      <c r="K264" s="2">
        <f t="shared" si="114"/>
        <v>119.48006535671138</v>
      </c>
      <c r="L264" s="2">
        <f t="shared" si="115"/>
        <v>336.23357182819643</v>
      </c>
      <c r="M264" s="2"/>
      <c r="N264" s="2"/>
      <c r="O264" s="2">
        <f t="shared" si="116"/>
        <v>119.48006535671138</v>
      </c>
      <c r="P264" s="2">
        <f t="shared" si="117"/>
        <v>336.23357182819643</v>
      </c>
      <c r="Q264" s="2">
        <f t="shared" si="110"/>
        <v>6929.84379068926</v>
      </c>
      <c r="R264" s="2">
        <f t="shared" si="111"/>
        <v>19501.547166035394</v>
      </c>
    </row>
    <row r="265" spans="1:18" s="1" customFormat="1" ht="11.25">
      <c r="A265" s="1" t="s">
        <v>31</v>
      </c>
      <c r="B265" s="1" t="s">
        <v>48</v>
      </c>
      <c r="C265" s="1" t="s">
        <v>30</v>
      </c>
      <c r="D265" s="1" t="s">
        <v>33</v>
      </c>
      <c r="E265" s="1" t="s">
        <v>40</v>
      </c>
      <c r="F265" s="2">
        <v>0</v>
      </c>
      <c r="G265" s="2">
        <v>5950</v>
      </c>
      <c r="H265" s="3">
        <v>8</v>
      </c>
      <c r="I265" s="7">
        <f t="shared" si="112"/>
        <v>0</v>
      </c>
      <c r="J265" s="7">
        <f t="shared" si="113"/>
        <v>0.3062432446343095</v>
      </c>
      <c r="K265" s="2">
        <f t="shared" si="114"/>
        <v>0</v>
      </c>
      <c r="L265" s="2">
        <f t="shared" si="115"/>
        <v>2119.2688054849245</v>
      </c>
      <c r="M265" s="2"/>
      <c r="N265" s="2"/>
      <c r="O265" s="2">
        <f t="shared" si="116"/>
        <v>0</v>
      </c>
      <c r="P265" s="2">
        <f t="shared" si="117"/>
        <v>2119.2688054849245</v>
      </c>
      <c r="Q265" s="2">
        <f t="shared" si="110"/>
        <v>0</v>
      </c>
      <c r="R265" s="2">
        <f t="shared" si="111"/>
        <v>122917.59071812562</v>
      </c>
    </row>
    <row r="266" spans="6:18" s="1" customFormat="1" ht="11.25">
      <c r="F266" s="5">
        <f>SUM(F258:F265)</f>
        <v>19403</v>
      </c>
      <c r="G266" s="5">
        <f>SUM(G258:G265)</f>
        <v>19429</v>
      </c>
      <c r="H266" s="4"/>
      <c r="I266" s="7"/>
      <c r="J266" s="7"/>
      <c r="K266" s="9">
        <v>6920.21405407842</v>
      </c>
      <c r="L266" s="9">
        <f>K266</f>
        <v>6920.21405407842</v>
      </c>
      <c r="M266" s="2"/>
      <c r="N266" s="2"/>
      <c r="O266" s="2"/>
      <c r="P266" s="2"/>
      <c r="Q266" s="2"/>
      <c r="R266" s="2"/>
    </row>
    <row r="267" spans="1:18" s="1" customFormat="1" ht="11.25">
      <c r="A267" s="1" t="s">
        <v>31</v>
      </c>
      <c r="B267" s="1" t="s">
        <v>48</v>
      </c>
      <c r="C267" s="1" t="s">
        <v>30</v>
      </c>
      <c r="D267" s="1" t="s">
        <v>47</v>
      </c>
      <c r="E267" s="1" t="s">
        <v>40</v>
      </c>
      <c r="F267" s="2">
        <v>5678</v>
      </c>
      <c r="G267" s="2">
        <v>0</v>
      </c>
      <c r="H267" s="3">
        <v>8</v>
      </c>
      <c r="I267" s="7">
        <f>F267/F$275</f>
        <v>0.3038150783883568</v>
      </c>
      <c r="J267" s="7">
        <f>G267/G$275</f>
        <v>0</v>
      </c>
      <c r="K267" s="2">
        <f>I267*K$275</f>
        <v>2003.672576588892</v>
      </c>
      <c r="L267" s="2">
        <f>J267*L$275</f>
        <v>0</v>
      </c>
      <c r="M267" s="2"/>
      <c r="N267" s="2"/>
      <c r="O267" s="2">
        <f t="shared" si="116"/>
        <v>2003.672576588892</v>
      </c>
      <c r="P267" s="2">
        <f t="shared" si="117"/>
        <v>0</v>
      </c>
      <c r="Q267" s="2">
        <f t="shared" si="110"/>
        <v>116213.00944215574</v>
      </c>
      <c r="R267" s="2">
        <f t="shared" si="111"/>
        <v>0</v>
      </c>
    </row>
    <row r="268" spans="1:18" s="1" customFormat="1" ht="11.25">
      <c r="A268" s="1" t="s">
        <v>31</v>
      </c>
      <c r="B268" s="1" t="s">
        <v>48</v>
      </c>
      <c r="C268" s="1" t="s">
        <v>30</v>
      </c>
      <c r="D268" s="1" t="s">
        <v>47</v>
      </c>
      <c r="E268" s="1" t="s">
        <v>34</v>
      </c>
      <c r="F268" s="2">
        <v>1058</v>
      </c>
      <c r="G268" s="2">
        <v>282</v>
      </c>
      <c r="H268" s="3">
        <v>7</v>
      </c>
      <c r="I268" s="7">
        <f aca="true" t="shared" si="118" ref="I268:I274">F268/F$275</f>
        <v>0.056610840601423296</v>
      </c>
      <c r="J268" s="7">
        <f aca="true" t="shared" si="119" ref="J268:J274">G268/G$275</f>
        <v>0.015079407518314528</v>
      </c>
      <c r="K268" s="2">
        <f aca="true" t="shared" si="120" ref="K268:K274">I268*K$275</f>
        <v>373.3507548487227</v>
      </c>
      <c r="L268" s="2">
        <f aca="true" t="shared" si="121" ref="L268:L274">J268*L$275</f>
        <v>99.44929486690377</v>
      </c>
      <c r="M268" s="2"/>
      <c r="N268" s="2"/>
      <c r="O268" s="2">
        <f t="shared" si="116"/>
        <v>373.3507548487227</v>
      </c>
      <c r="P268" s="2">
        <f t="shared" si="117"/>
        <v>99.44929486690377</v>
      </c>
      <c r="Q268" s="2">
        <f t="shared" si="110"/>
        <v>21654.343781225918</v>
      </c>
      <c r="R268" s="2">
        <f t="shared" si="111"/>
        <v>5768.059102280418</v>
      </c>
    </row>
    <row r="269" spans="1:18" s="1" customFormat="1" ht="11.25">
      <c r="A269" s="1" t="s">
        <v>31</v>
      </c>
      <c r="B269" s="1" t="s">
        <v>48</v>
      </c>
      <c r="C269" s="1" t="s">
        <v>30</v>
      </c>
      <c r="D269" s="1" t="s">
        <v>47</v>
      </c>
      <c r="E269" s="1" t="s">
        <v>39</v>
      </c>
      <c r="F269" s="2">
        <v>4037</v>
      </c>
      <c r="G269" s="2">
        <v>961</v>
      </c>
      <c r="H269" s="3">
        <v>6</v>
      </c>
      <c r="I269" s="7">
        <f t="shared" si="118"/>
        <v>0.21600941730429665</v>
      </c>
      <c r="J269" s="7">
        <f t="shared" si="119"/>
        <v>0.05138762633014277</v>
      </c>
      <c r="K269" s="2">
        <f t="shared" si="120"/>
        <v>1424.5907347110526</v>
      </c>
      <c r="L269" s="2">
        <f t="shared" si="121"/>
        <v>338.9034481102643</v>
      </c>
      <c r="M269" s="2"/>
      <c r="N269" s="2"/>
      <c r="O269" s="2">
        <f t="shared" si="116"/>
        <v>1424.5907347110526</v>
      </c>
      <c r="P269" s="2">
        <f t="shared" si="117"/>
        <v>338.9034481102643</v>
      </c>
      <c r="Q269" s="2">
        <f t="shared" si="110"/>
        <v>82626.26261324105</v>
      </c>
      <c r="R269" s="2">
        <f t="shared" si="111"/>
        <v>19656.39999039533</v>
      </c>
    </row>
    <row r="270" spans="1:18" s="1" customFormat="1" ht="11.25">
      <c r="A270" s="1" t="s">
        <v>31</v>
      </c>
      <c r="B270" s="1" t="s">
        <v>48</v>
      </c>
      <c r="C270" s="1" t="s">
        <v>30</v>
      </c>
      <c r="D270" s="1" t="s">
        <v>47</v>
      </c>
      <c r="E270" s="1" t="s">
        <v>7</v>
      </c>
      <c r="F270" s="2">
        <v>4018</v>
      </c>
      <c r="G270" s="2">
        <v>3340</v>
      </c>
      <c r="H270" s="3">
        <v>5</v>
      </c>
      <c r="I270" s="7">
        <f t="shared" si="118"/>
        <v>0.21499277649954518</v>
      </c>
      <c r="J270" s="7">
        <f t="shared" si="119"/>
        <v>0.17860007486230683</v>
      </c>
      <c r="K270" s="2">
        <f t="shared" si="120"/>
        <v>1417.8859479982684</v>
      </c>
      <c r="L270" s="2">
        <f t="shared" si="121"/>
        <v>1177.8746271470166</v>
      </c>
      <c r="M270" s="2"/>
      <c r="N270" s="2"/>
      <c r="O270" s="2">
        <f t="shared" si="116"/>
        <v>1417.8859479982684</v>
      </c>
      <c r="P270" s="2">
        <f t="shared" si="117"/>
        <v>1177.8746271470166</v>
      </c>
      <c r="Q270" s="2">
        <f t="shared" si="110"/>
        <v>82237.38498389957</v>
      </c>
      <c r="R270" s="2">
        <f t="shared" si="111"/>
        <v>68316.72837452697</v>
      </c>
    </row>
    <row r="271" spans="1:18" s="1" customFormat="1" ht="11.25">
      <c r="A271" s="1" t="s">
        <v>31</v>
      </c>
      <c r="B271" s="1" t="s">
        <v>48</v>
      </c>
      <c r="C271" s="1" t="s">
        <v>30</v>
      </c>
      <c r="D271" s="1" t="s">
        <v>47</v>
      </c>
      <c r="E271" s="1" t="s">
        <v>45</v>
      </c>
      <c r="F271" s="2">
        <v>1535</v>
      </c>
      <c r="G271" s="2">
        <v>3450</v>
      </c>
      <c r="H271" s="3">
        <v>4</v>
      </c>
      <c r="I271" s="7">
        <f t="shared" si="118"/>
        <v>0.08213387554176253</v>
      </c>
      <c r="J271" s="7">
        <f t="shared" si="119"/>
        <v>0.1844821132559756</v>
      </c>
      <c r="K271" s="2">
        <f t="shared" si="120"/>
        <v>541.6761896907273</v>
      </c>
      <c r="L271" s="2">
        <f t="shared" si="121"/>
        <v>1216.6669052865886</v>
      </c>
      <c r="M271" s="2"/>
      <c r="N271" s="2"/>
      <c r="O271" s="2">
        <f t="shared" si="116"/>
        <v>541.6761896907273</v>
      </c>
      <c r="P271" s="2">
        <f t="shared" si="117"/>
        <v>1216.6669052865886</v>
      </c>
      <c r="Q271" s="2">
        <f t="shared" si="110"/>
        <v>31417.219002062182</v>
      </c>
      <c r="R271" s="2">
        <f t="shared" si="111"/>
        <v>70566.68050662214</v>
      </c>
    </row>
    <row r="272" spans="1:18" s="1" customFormat="1" ht="11.25">
      <c r="A272" s="1" t="s">
        <v>31</v>
      </c>
      <c r="B272" s="1" t="s">
        <v>48</v>
      </c>
      <c r="C272" s="1" t="s">
        <v>30</v>
      </c>
      <c r="D272" s="1" t="s">
        <v>47</v>
      </c>
      <c r="E272" s="1" t="s">
        <v>46</v>
      </c>
      <c r="F272" s="2">
        <v>1987</v>
      </c>
      <c r="G272" s="2">
        <v>2572</v>
      </c>
      <c r="H272" s="3">
        <v>3</v>
      </c>
      <c r="I272" s="7">
        <f t="shared" si="118"/>
        <v>0.10631922521269196</v>
      </c>
      <c r="J272" s="7">
        <f t="shared" si="119"/>
        <v>0.13753275225923747</v>
      </c>
      <c r="K272" s="2">
        <f t="shared" si="120"/>
        <v>701.1795367527525</v>
      </c>
      <c r="L272" s="2">
        <f t="shared" si="121"/>
        <v>907.0339943180019</v>
      </c>
      <c r="M272" s="2"/>
      <c r="N272" s="2"/>
      <c r="O272" s="2">
        <f t="shared" si="116"/>
        <v>701.1795367527525</v>
      </c>
      <c r="P272" s="2">
        <f t="shared" si="117"/>
        <v>907.0339943180019</v>
      </c>
      <c r="Q272" s="2">
        <f t="shared" si="110"/>
        <v>40668.41313165965</v>
      </c>
      <c r="R272" s="2">
        <f t="shared" si="111"/>
        <v>52607.97167044411</v>
      </c>
    </row>
    <row r="273" spans="1:18" s="1" customFormat="1" ht="11.25">
      <c r="A273" s="1" t="s">
        <v>31</v>
      </c>
      <c r="B273" s="1" t="s">
        <v>48</v>
      </c>
      <c r="C273" s="1" t="s">
        <v>30</v>
      </c>
      <c r="D273" s="1" t="s">
        <v>47</v>
      </c>
      <c r="E273" s="1" t="s">
        <v>49</v>
      </c>
      <c r="F273" s="2">
        <v>376</v>
      </c>
      <c r="G273" s="2">
        <v>2815</v>
      </c>
      <c r="H273" s="3">
        <v>2</v>
      </c>
      <c r="I273" s="7">
        <f t="shared" si="118"/>
        <v>0.020118786451923592</v>
      </c>
      <c r="J273" s="7">
        <f t="shared" si="119"/>
        <v>0.1505267098016149</v>
      </c>
      <c r="K273" s="2">
        <f t="shared" si="120"/>
        <v>132.68420021088824</v>
      </c>
      <c r="L273" s="2">
        <f t="shared" si="121"/>
        <v>992.7296632990573</v>
      </c>
      <c r="M273" s="2"/>
      <c r="N273" s="2"/>
      <c r="O273" s="2">
        <f t="shared" si="116"/>
        <v>132.68420021088824</v>
      </c>
      <c r="P273" s="2">
        <f t="shared" si="117"/>
        <v>992.7296632990573</v>
      </c>
      <c r="Q273" s="2">
        <f t="shared" si="110"/>
        <v>7695.683612231518</v>
      </c>
      <c r="R273" s="2">
        <f t="shared" si="111"/>
        <v>57578.32047134532</v>
      </c>
    </row>
    <row r="274" spans="1:18" s="1" customFormat="1" ht="11.25">
      <c r="A274" s="1" t="s">
        <v>31</v>
      </c>
      <c r="B274" s="1" t="s">
        <v>48</v>
      </c>
      <c r="C274" s="1" t="s">
        <v>30</v>
      </c>
      <c r="D274" s="1" t="s">
        <v>47</v>
      </c>
      <c r="E274" s="1" t="s">
        <v>50</v>
      </c>
      <c r="F274" s="2">
        <v>0</v>
      </c>
      <c r="G274" s="2">
        <v>5281</v>
      </c>
      <c r="H274" s="3">
        <v>1</v>
      </c>
      <c r="I274" s="7">
        <f t="shared" si="118"/>
        <v>0</v>
      </c>
      <c r="J274" s="7">
        <f t="shared" si="119"/>
        <v>0.2823913159724079</v>
      </c>
      <c r="K274" s="2">
        <f t="shared" si="120"/>
        <v>0</v>
      </c>
      <c r="L274" s="2">
        <f t="shared" si="121"/>
        <v>1862.3820077734713</v>
      </c>
      <c r="M274" s="2"/>
      <c r="N274" s="2"/>
      <c r="O274" s="2">
        <f t="shared" si="116"/>
        <v>0</v>
      </c>
      <c r="P274" s="2">
        <f t="shared" si="117"/>
        <v>1862.3820077734713</v>
      </c>
      <c r="Q274" s="2">
        <f t="shared" si="110"/>
        <v>0</v>
      </c>
      <c r="R274" s="2">
        <f t="shared" si="111"/>
        <v>108018.15645086134</v>
      </c>
    </row>
    <row r="275" spans="6:18" s="1" customFormat="1" ht="11.25">
      <c r="F275" s="5">
        <f>SUM(F267:F274)</f>
        <v>18689</v>
      </c>
      <c r="G275" s="5">
        <f>SUM(G267:G274)</f>
        <v>18701</v>
      </c>
      <c r="H275" s="4"/>
      <c r="I275" s="7"/>
      <c r="J275" s="7"/>
      <c r="K275" s="9">
        <v>6595.039940801304</v>
      </c>
      <c r="L275" s="9">
        <f>K275</f>
        <v>6595.039940801304</v>
      </c>
      <c r="M275" s="2"/>
      <c r="N275" s="2"/>
      <c r="O275" s="2"/>
      <c r="P275" s="2"/>
      <c r="Q275" s="2"/>
      <c r="R275" s="2"/>
    </row>
    <row r="276" spans="1:18" s="1" customFormat="1" ht="11.25">
      <c r="A276" s="1" t="s">
        <v>51</v>
      </c>
      <c r="B276" s="1" t="s">
        <v>3</v>
      </c>
      <c r="C276" s="1" t="s">
        <v>4</v>
      </c>
      <c r="D276" s="1" t="s">
        <v>33</v>
      </c>
      <c r="E276" s="1" t="s">
        <v>62</v>
      </c>
      <c r="F276" s="2">
        <v>1664</v>
      </c>
      <c r="G276" s="45">
        <v>0</v>
      </c>
      <c r="H276" s="3">
        <v>1</v>
      </c>
      <c r="I276" s="7">
        <f>F276/F$290</f>
        <v>0.05341036751725245</v>
      </c>
      <c r="J276" s="7">
        <f>G276/G$290</f>
        <v>0</v>
      </c>
      <c r="K276" s="2">
        <f>I276*K$290</f>
        <v>855.6009999620618</v>
      </c>
      <c r="L276" s="2">
        <f>J276*L$290</f>
        <v>0</v>
      </c>
      <c r="M276" s="2"/>
      <c r="N276" s="2"/>
      <c r="O276" s="2">
        <f t="shared" si="116"/>
        <v>855.6009999620618</v>
      </c>
      <c r="P276" s="2">
        <f t="shared" si="117"/>
        <v>0</v>
      </c>
      <c r="Q276" s="2">
        <f aca="true" t="shared" si="122" ref="Q276:Q304">O276*$S$3</f>
        <v>218178.25499032575</v>
      </c>
      <c r="R276" s="2">
        <f aca="true" t="shared" si="123" ref="R276:R304">P276*$S$3</f>
        <v>0</v>
      </c>
    </row>
    <row r="277" spans="1:18" s="1" customFormat="1" ht="11.25">
      <c r="A277" s="1" t="s">
        <v>51</v>
      </c>
      <c r="B277" s="1" t="s">
        <v>3</v>
      </c>
      <c r="C277" s="1" t="s">
        <v>4</v>
      </c>
      <c r="D277" s="1" t="s">
        <v>33</v>
      </c>
      <c r="E277" s="1" t="s">
        <v>55</v>
      </c>
      <c r="F277" s="2">
        <v>989</v>
      </c>
      <c r="G277" s="2">
        <v>32</v>
      </c>
      <c r="H277" s="3">
        <v>2</v>
      </c>
      <c r="I277" s="7">
        <f aca="true" t="shared" si="124" ref="I277:I289">F277/F$290</f>
        <v>0.031744503290001606</v>
      </c>
      <c r="J277" s="7">
        <f aca="true" t="shared" si="125" ref="J277:J289">G277/G$290</f>
        <v>0.0010271883927711618</v>
      </c>
      <c r="K277" s="2">
        <f aca="true" t="shared" si="126" ref="K277:K289">I277*K$290</f>
        <v>508.5272770207206</v>
      </c>
      <c r="L277" s="2">
        <f aca="true" t="shared" si="127" ref="L277:L289">J277*L$290</f>
        <v>16.454921710106962</v>
      </c>
      <c r="M277" s="2"/>
      <c r="N277" s="2"/>
      <c r="O277" s="2">
        <f t="shared" si="116"/>
        <v>508.5272770207206</v>
      </c>
      <c r="P277" s="2">
        <f t="shared" si="117"/>
        <v>16.454921710106962</v>
      </c>
      <c r="Q277" s="2">
        <f t="shared" si="122"/>
        <v>129674.45564028375</v>
      </c>
      <c r="R277" s="2">
        <f t="shared" si="123"/>
        <v>4196.005036077276</v>
      </c>
    </row>
    <row r="278" spans="1:18" s="1" customFormat="1" ht="11.25">
      <c r="A278" s="1" t="s">
        <v>51</v>
      </c>
      <c r="B278" s="1" t="s">
        <v>3</v>
      </c>
      <c r="C278" s="1" t="s">
        <v>4</v>
      </c>
      <c r="D278" s="1" t="s">
        <v>33</v>
      </c>
      <c r="E278" s="1" t="s">
        <v>56</v>
      </c>
      <c r="F278" s="2">
        <v>1411</v>
      </c>
      <c r="G278" s="2">
        <v>61</v>
      </c>
      <c r="H278" s="3">
        <v>3</v>
      </c>
      <c r="I278" s="7">
        <f t="shared" si="124"/>
        <v>0.045289680629112504</v>
      </c>
      <c r="J278" s="7">
        <f t="shared" si="125"/>
        <v>0.001958077873720027</v>
      </c>
      <c r="K278" s="2">
        <f t="shared" si="126"/>
        <v>725.5126267707146</v>
      </c>
      <c r="L278" s="2">
        <f t="shared" si="127"/>
        <v>31.367194509891394</v>
      </c>
      <c r="M278" s="2"/>
      <c r="N278" s="2"/>
      <c r="O278" s="2">
        <f t="shared" si="116"/>
        <v>725.5126267707146</v>
      </c>
      <c r="P278" s="2">
        <f t="shared" si="117"/>
        <v>31.367194509891394</v>
      </c>
      <c r="Q278" s="2">
        <f t="shared" si="122"/>
        <v>185005.71982653224</v>
      </c>
      <c r="R278" s="2">
        <f t="shared" si="123"/>
        <v>7998.634600022306</v>
      </c>
    </row>
    <row r="279" spans="1:18" s="1" customFormat="1" ht="11.25">
      <c r="A279" s="1" t="s">
        <v>51</v>
      </c>
      <c r="B279" s="1" t="s">
        <v>3</v>
      </c>
      <c r="C279" s="1" t="s">
        <v>4</v>
      </c>
      <c r="D279" s="1" t="s">
        <v>33</v>
      </c>
      <c r="E279" s="1" t="s">
        <v>63</v>
      </c>
      <c r="F279" s="2">
        <v>1739</v>
      </c>
      <c r="G279" s="2">
        <v>116</v>
      </c>
      <c r="H279" s="3">
        <v>4</v>
      </c>
      <c r="I279" s="7">
        <f t="shared" si="124"/>
        <v>0.05581768576472476</v>
      </c>
      <c r="J279" s="7">
        <f t="shared" si="125"/>
        <v>0.0037235579237954613</v>
      </c>
      <c r="K279" s="2">
        <f t="shared" si="126"/>
        <v>894.164746955544</v>
      </c>
      <c r="L279" s="2">
        <f t="shared" si="127"/>
        <v>59.649091199137736</v>
      </c>
      <c r="M279" s="2"/>
      <c r="N279" s="2"/>
      <c r="O279" s="2">
        <f t="shared" si="116"/>
        <v>894.164746955544</v>
      </c>
      <c r="P279" s="2">
        <f t="shared" si="117"/>
        <v>59.649091199137736</v>
      </c>
      <c r="Q279" s="2">
        <f t="shared" si="122"/>
        <v>228012.01047366374</v>
      </c>
      <c r="R279" s="2">
        <f t="shared" si="123"/>
        <v>15210.518255780122</v>
      </c>
    </row>
    <row r="280" spans="1:18" s="1" customFormat="1" ht="11.25">
      <c r="A280" s="1" t="s">
        <v>51</v>
      </c>
      <c r="B280" s="1" t="s">
        <v>3</v>
      </c>
      <c r="C280" s="1" t="s">
        <v>4</v>
      </c>
      <c r="D280" s="1" t="s">
        <v>33</v>
      </c>
      <c r="E280" s="1" t="s">
        <v>53</v>
      </c>
      <c r="F280" s="2">
        <v>4795</v>
      </c>
      <c r="G280" s="2">
        <v>391</v>
      </c>
      <c r="H280" s="3">
        <v>5</v>
      </c>
      <c r="I280" s="7">
        <f t="shared" si="124"/>
        <v>0.1539078799550634</v>
      </c>
      <c r="J280" s="7">
        <f t="shared" si="125"/>
        <v>0.012550958174172632</v>
      </c>
      <c r="K280" s="2">
        <f t="shared" si="126"/>
        <v>2465.508891116638</v>
      </c>
      <c r="L280" s="2">
        <f t="shared" si="127"/>
        <v>201.05857464536945</v>
      </c>
      <c r="M280" s="2"/>
      <c r="N280" s="2"/>
      <c r="O280" s="2">
        <f t="shared" si="116"/>
        <v>2465.508891116638</v>
      </c>
      <c r="P280" s="2">
        <f t="shared" si="117"/>
        <v>201.05857464536945</v>
      </c>
      <c r="Q280" s="2">
        <f t="shared" si="122"/>
        <v>628704.7672347428</v>
      </c>
      <c r="R280" s="2">
        <f t="shared" si="123"/>
        <v>51269.936534569206</v>
      </c>
    </row>
    <row r="281" spans="1:18" s="1" customFormat="1" ht="11.25">
      <c r="A281" s="1" t="s">
        <v>51</v>
      </c>
      <c r="B281" s="1" t="s">
        <v>3</v>
      </c>
      <c r="C281" s="1" t="s">
        <v>4</v>
      </c>
      <c r="D281" s="1" t="s">
        <v>33</v>
      </c>
      <c r="E281" s="1" t="s">
        <v>58</v>
      </c>
      <c r="F281" s="2">
        <v>3213</v>
      </c>
      <c r="G281" s="2">
        <v>1019</v>
      </c>
      <c r="H281" s="3">
        <v>6</v>
      </c>
      <c r="I281" s="7">
        <f t="shared" si="124"/>
        <v>0.10312951372171401</v>
      </c>
      <c r="J281" s="7">
        <f t="shared" si="125"/>
        <v>0.03270953038230668</v>
      </c>
      <c r="K281" s="2">
        <f t="shared" si="126"/>
        <v>1652.070921200784</v>
      </c>
      <c r="L281" s="2">
        <f t="shared" si="127"/>
        <v>523.9864132062186</v>
      </c>
      <c r="M281" s="2"/>
      <c r="N281" s="2"/>
      <c r="O281" s="2">
        <f t="shared" si="116"/>
        <v>1652.070921200784</v>
      </c>
      <c r="P281" s="2">
        <f t="shared" si="117"/>
        <v>523.9864132062186</v>
      </c>
      <c r="Q281" s="2">
        <f t="shared" si="122"/>
        <v>421278.0849061999</v>
      </c>
      <c r="R281" s="2">
        <f t="shared" si="123"/>
        <v>133616.53536758575</v>
      </c>
    </row>
    <row r="282" spans="1:18" s="1" customFormat="1" ht="11.25">
      <c r="A282" s="1" t="s">
        <v>51</v>
      </c>
      <c r="B282" s="1" t="s">
        <v>3</v>
      </c>
      <c r="C282" s="1" t="s">
        <v>4</v>
      </c>
      <c r="D282" s="1" t="s">
        <v>33</v>
      </c>
      <c r="E282" s="1" t="s">
        <v>54</v>
      </c>
      <c r="F282" s="2">
        <v>2968</v>
      </c>
      <c r="G282" s="2">
        <v>922</v>
      </c>
      <c r="H282" s="3">
        <v>7</v>
      </c>
      <c r="I282" s="7">
        <f t="shared" si="124"/>
        <v>0.09526560744663778</v>
      </c>
      <c r="J282" s="7">
        <f t="shared" si="125"/>
        <v>0.029595865566719098</v>
      </c>
      <c r="K282" s="2">
        <f t="shared" si="126"/>
        <v>1526.0960143554082</v>
      </c>
      <c r="L282" s="2">
        <f t="shared" si="127"/>
        <v>474.10743177245683</v>
      </c>
      <c r="M282" s="2"/>
      <c r="N282" s="2"/>
      <c r="O282" s="2">
        <f t="shared" si="116"/>
        <v>1526.0960143554082</v>
      </c>
      <c r="P282" s="2">
        <f t="shared" si="117"/>
        <v>474.10743177245683</v>
      </c>
      <c r="Q282" s="2">
        <f t="shared" si="122"/>
        <v>389154.4836606291</v>
      </c>
      <c r="R282" s="2">
        <f t="shared" si="123"/>
        <v>120897.3951019765</v>
      </c>
    </row>
    <row r="283" spans="1:18" s="1" customFormat="1" ht="11.25">
      <c r="A283" s="1" t="s">
        <v>51</v>
      </c>
      <c r="B283" s="1" t="s">
        <v>3</v>
      </c>
      <c r="C283" s="1" t="s">
        <v>4</v>
      </c>
      <c r="D283" s="1" t="s">
        <v>33</v>
      </c>
      <c r="E283" s="1" t="s">
        <v>64</v>
      </c>
      <c r="F283" s="2">
        <v>3058</v>
      </c>
      <c r="G283" s="2">
        <v>1763</v>
      </c>
      <c r="H283" s="3">
        <v>8</v>
      </c>
      <c r="I283" s="7">
        <f t="shared" si="124"/>
        <v>0.09815438934360456</v>
      </c>
      <c r="J283" s="7">
        <f t="shared" si="125"/>
        <v>0.05659166051423619</v>
      </c>
      <c r="K283" s="2">
        <f t="shared" si="126"/>
        <v>1572.372510747587</v>
      </c>
      <c r="L283" s="2">
        <f t="shared" si="127"/>
        <v>906.5633429662055</v>
      </c>
      <c r="M283" s="2"/>
      <c r="N283" s="2"/>
      <c r="O283" s="2">
        <f t="shared" si="116"/>
        <v>1572.372510747587</v>
      </c>
      <c r="P283" s="2">
        <f t="shared" si="117"/>
        <v>906.5633429662055</v>
      </c>
      <c r="Q283" s="2">
        <f t="shared" si="122"/>
        <v>400954.9902406347</v>
      </c>
      <c r="R283" s="2">
        <f t="shared" si="123"/>
        <v>231173.6524563824</v>
      </c>
    </row>
    <row r="284" spans="1:18" s="1" customFormat="1" ht="11.25">
      <c r="A284" s="1" t="s">
        <v>51</v>
      </c>
      <c r="B284" s="1" t="s">
        <v>3</v>
      </c>
      <c r="C284" s="1" t="s">
        <v>4</v>
      </c>
      <c r="D284" s="1" t="s">
        <v>33</v>
      </c>
      <c r="E284" s="1" t="s">
        <v>57</v>
      </c>
      <c r="F284" s="2">
        <v>2198</v>
      </c>
      <c r="G284" s="2">
        <v>1546</v>
      </c>
      <c r="H284" s="3">
        <v>9</v>
      </c>
      <c r="I284" s="7">
        <f t="shared" si="124"/>
        <v>0.07055047343925534</v>
      </c>
      <c r="J284" s="7">
        <f t="shared" si="125"/>
        <v>0.04962603922575675</v>
      </c>
      <c r="K284" s="2">
        <f t="shared" si="126"/>
        <v>1130.1748785556563</v>
      </c>
      <c r="L284" s="2">
        <f t="shared" si="127"/>
        <v>794.9784051195426</v>
      </c>
      <c r="M284" s="2"/>
      <c r="N284" s="2"/>
      <c r="O284" s="2">
        <f t="shared" si="116"/>
        <v>1130.1748785556563</v>
      </c>
      <c r="P284" s="2">
        <f t="shared" si="117"/>
        <v>794.9784051195426</v>
      </c>
      <c r="Q284" s="2">
        <f t="shared" si="122"/>
        <v>288194.59403169237</v>
      </c>
      <c r="R284" s="2">
        <f t="shared" si="123"/>
        <v>202719.49330548337</v>
      </c>
    </row>
    <row r="285" spans="1:18" s="1" customFormat="1" ht="11.25">
      <c r="A285" s="1" t="s">
        <v>51</v>
      </c>
      <c r="B285" s="1" t="s">
        <v>3</v>
      </c>
      <c r="C285" s="1" t="s">
        <v>4</v>
      </c>
      <c r="D285" s="1" t="s">
        <v>33</v>
      </c>
      <c r="E285" s="1" t="s">
        <v>52</v>
      </c>
      <c r="F285" s="2">
        <v>1891</v>
      </c>
      <c r="G285" s="2">
        <v>1685</v>
      </c>
      <c r="H285" s="3">
        <v>10</v>
      </c>
      <c r="I285" s="7">
        <f t="shared" si="124"/>
        <v>0.06069651741293532</v>
      </c>
      <c r="J285" s="7">
        <f t="shared" si="125"/>
        <v>0.054087888806856485</v>
      </c>
      <c r="K285" s="2">
        <f t="shared" si="126"/>
        <v>972.3206075290017</v>
      </c>
      <c r="L285" s="2">
        <f t="shared" si="127"/>
        <v>866.4544712978197</v>
      </c>
      <c r="M285" s="2"/>
      <c r="N285" s="2"/>
      <c r="O285" s="2">
        <f t="shared" si="116"/>
        <v>972.3206075290017</v>
      </c>
      <c r="P285" s="2">
        <f t="shared" si="117"/>
        <v>866.4544712978197</v>
      </c>
      <c r="Q285" s="2">
        <f t="shared" si="122"/>
        <v>247941.75491989544</v>
      </c>
      <c r="R285" s="2">
        <f t="shared" si="123"/>
        <v>220945.89018094403</v>
      </c>
    </row>
    <row r="286" spans="1:18" s="1" customFormat="1" ht="11.25">
      <c r="A286" s="1" t="s">
        <v>51</v>
      </c>
      <c r="B286" s="1" t="s">
        <v>3</v>
      </c>
      <c r="C286" s="1" t="s">
        <v>4</v>
      </c>
      <c r="D286" s="1" t="s">
        <v>33</v>
      </c>
      <c r="E286" s="1" t="s">
        <v>15</v>
      </c>
      <c r="F286" s="2">
        <v>5659</v>
      </c>
      <c r="G286" s="2">
        <v>9085</v>
      </c>
      <c r="H286" s="3">
        <v>11</v>
      </c>
      <c r="I286" s="7">
        <f t="shared" si="124"/>
        <v>0.18164018616594446</v>
      </c>
      <c r="J286" s="7">
        <f t="shared" si="125"/>
        <v>0.2916252046351876</v>
      </c>
      <c r="K286" s="2">
        <f t="shared" si="126"/>
        <v>2909.763256481555</v>
      </c>
      <c r="L286" s="2">
        <f t="shared" si="127"/>
        <v>4671.655116760054</v>
      </c>
      <c r="M286" s="2"/>
      <c r="N286" s="2"/>
      <c r="O286" s="2">
        <f t="shared" si="116"/>
        <v>2909.763256481555</v>
      </c>
      <c r="P286" s="2">
        <f t="shared" si="117"/>
        <v>4671.655116760054</v>
      </c>
      <c r="Q286" s="2">
        <f t="shared" si="122"/>
        <v>741989.6304027966</v>
      </c>
      <c r="R286" s="2">
        <f t="shared" si="123"/>
        <v>1191272.0547738138</v>
      </c>
    </row>
    <row r="287" spans="1:18" s="1" customFormat="1" ht="11.25">
      <c r="A287" s="1" t="s">
        <v>51</v>
      </c>
      <c r="B287" s="1" t="s">
        <v>3</v>
      </c>
      <c r="C287" s="1" t="s">
        <v>4</v>
      </c>
      <c r="D287" s="1" t="s">
        <v>33</v>
      </c>
      <c r="E287" s="1" t="s">
        <v>61</v>
      </c>
      <c r="F287" s="2">
        <v>1117</v>
      </c>
      <c r="G287" s="2">
        <v>3436</v>
      </c>
      <c r="H287" s="3">
        <v>12</v>
      </c>
      <c r="I287" s="7">
        <f t="shared" si="124"/>
        <v>0.03585299309902103</v>
      </c>
      <c r="J287" s="7">
        <f t="shared" si="125"/>
        <v>0.11029435367380348</v>
      </c>
      <c r="K287" s="2">
        <f t="shared" si="126"/>
        <v>574.3427385562638</v>
      </c>
      <c r="L287" s="2">
        <f t="shared" si="127"/>
        <v>1766.847218622735</v>
      </c>
      <c r="M287" s="2"/>
      <c r="N287" s="2"/>
      <c r="O287" s="2">
        <f t="shared" si="116"/>
        <v>574.3427385562638</v>
      </c>
      <c r="P287" s="2">
        <f t="shared" si="117"/>
        <v>1766.847218622735</v>
      </c>
      <c r="Q287" s="2">
        <f t="shared" si="122"/>
        <v>146457.39833184727</v>
      </c>
      <c r="R287" s="2">
        <f t="shared" si="123"/>
        <v>450546.0407487974</v>
      </c>
    </row>
    <row r="288" spans="1:18" s="1" customFormat="1" ht="11.25">
      <c r="A288" s="1" t="s">
        <v>51</v>
      </c>
      <c r="B288" s="1" t="s">
        <v>3</v>
      </c>
      <c r="C288" s="1" t="s">
        <v>4</v>
      </c>
      <c r="D288" s="1" t="s">
        <v>33</v>
      </c>
      <c r="E288" s="1" t="s">
        <v>60</v>
      </c>
      <c r="F288" s="2">
        <v>453</v>
      </c>
      <c r="G288" s="2">
        <v>3252</v>
      </c>
      <c r="H288" s="3">
        <v>13</v>
      </c>
      <c r="I288" s="7">
        <f t="shared" si="124"/>
        <v>0.014540202214732787</v>
      </c>
      <c r="J288" s="7">
        <f t="shared" si="125"/>
        <v>0.1043880204153693</v>
      </c>
      <c r="K288" s="2">
        <f t="shared" si="126"/>
        <v>232.92503184063338</v>
      </c>
      <c r="L288" s="2">
        <f t="shared" si="127"/>
        <v>1672.23141878962</v>
      </c>
      <c r="M288" s="2"/>
      <c r="N288" s="2"/>
      <c r="O288" s="2">
        <f t="shared" si="116"/>
        <v>232.92503184063338</v>
      </c>
      <c r="P288" s="2">
        <f t="shared" si="117"/>
        <v>1672.23141878962</v>
      </c>
      <c r="Q288" s="2">
        <f t="shared" si="122"/>
        <v>59395.88311936151</v>
      </c>
      <c r="R288" s="2">
        <f t="shared" si="123"/>
        <v>426419.0117913531</v>
      </c>
    </row>
    <row r="289" spans="1:18" s="1" customFormat="1" ht="11.25">
      <c r="A289" s="1" t="s">
        <v>51</v>
      </c>
      <c r="B289" s="1" t="s">
        <v>3</v>
      </c>
      <c r="C289" s="1" t="s">
        <v>4</v>
      </c>
      <c r="D289" s="1" t="s">
        <v>33</v>
      </c>
      <c r="E289" s="1" t="s">
        <v>59</v>
      </c>
      <c r="F289" s="2">
        <v>0</v>
      </c>
      <c r="G289" s="2">
        <v>7845</v>
      </c>
      <c r="H289" s="3">
        <v>14</v>
      </c>
      <c r="I289" s="7">
        <f t="shared" si="124"/>
        <v>0</v>
      </c>
      <c r="J289" s="7">
        <f t="shared" si="125"/>
        <v>0.25182165441530513</v>
      </c>
      <c r="K289" s="2">
        <f t="shared" si="126"/>
        <v>0</v>
      </c>
      <c r="L289" s="2">
        <f t="shared" si="127"/>
        <v>4034.0269004934103</v>
      </c>
      <c r="M289" s="2"/>
      <c r="N289" s="2"/>
      <c r="O289" s="2">
        <f t="shared" si="116"/>
        <v>0</v>
      </c>
      <c r="P289" s="2">
        <f t="shared" si="117"/>
        <v>4034.0269004934103</v>
      </c>
      <c r="Q289" s="2">
        <f t="shared" si="122"/>
        <v>0</v>
      </c>
      <c r="R289" s="2">
        <f t="shared" si="123"/>
        <v>1028676.8596258196</v>
      </c>
    </row>
    <row r="290" spans="6:18" s="1" customFormat="1" ht="11.25">
      <c r="F290" s="5">
        <f>SUM(F276:F289)</f>
        <v>31155</v>
      </c>
      <c r="G290" s="5">
        <f>SUM(G276:G289)</f>
        <v>31153</v>
      </c>
      <c r="H290" s="4"/>
      <c r="I290" s="7"/>
      <c r="J290" s="7"/>
      <c r="K290" s="9">
        <v>16019.380501092568</v>
      </c>
      <c r="L290" s="9">
        <f>K290</f>
        <v>16019.380501092568</v>
      </c>
      <c r="M290" s="2"/>
      <c r="N290" s="2"/>
      <c r="O290" s="2"/>
      <c r="P290" s="2"/>
      <c r="Q290" s="2"/>
      <c r="R290" s="2"/>
    </row>
    <row r="291" spans="1:18" s="1" customFormat="1" ht="11.25">
      <c r="A291" s="1" t="s">
        <v>51</v>
      </c>
      <c r="B291" s="1" t="s">
        <v>3</v>
      </c>
      <c r="C291" s="1" t="s">
        <v>4</v>
      </c>
      <c r="D291" s="1" t="s">
        <v>47</v>
      </c>
      <c r="E291" s="1" t="s">
        <v>59</v>
      </c>
      <c r="F291" s="2">
        <v>7689</v>
      </c>
      <c r="G291" s="2">
        <v>0</v>
      </c>
      <c r="H291" s="3">
        <v>14</v>
      </c>
      <c r="I291" s="7">
        <f>F291/F$305</f>
        <v>0.2418456893026767</v>
      </c>
      <c r="J291" s="7">
        <f>G291/G$305</f>
        <v>0</v>
      </c>
      <c r="K291" s="2">
        <f>I291*K$305</f>
        <v>4029.7910361603344</v>
      </c>
      <c r="L291" s="2">
        <f>J291*L$305</f>
        <v>0</v>
      </c>
      <c r="M291" s="2"/>
      <c r="N291" s="2"/>
      <c r="O291" s="2">
        <f t="shared" si="116"/>
        <v>4029.7910361603344</v>
      </c>
      <c r="P291" s="2">
        <f t="shared" si="117"/>
        <v>0</v>
      </c>
      <c r="Q291" s="2">
        <f t="shared" si="122"/>
        <v>1027596.7142208853</v>
      </c>
      <c r="R291" s="2">
        <f t="shared" si="123"/>
        <v>0</v>
      </c>
    </row>
    <row r="292" spans="1:18" s="1" customFormat="1" ht="11.25">
      <c r="A292" s="1" t="s">
        <v>51</v>
      </c>
      <c r="B292" s="1" t="s">
        <v>3</v>
      </c>
      <c r="C292" s="1" t="s">
        <v>4</v>
      </c>
      <c r="D292" s="1" t="s">
        <v>47</v>
      </c>
      <c r="E292" s="1" t="s">
        <v>60</v>
      </c>
      <c r="F292" s="2">
        <v>3104</v>
      </c>
      <c r="G292" s="2">
        <v>334</v>
      </c>
      <c r="H292" s="3">
        <v>13</v>
      </c>
      <c r="I292" s="7">
        <f aca="true" t="shared" si="128" ref="I292:I304">F292/F$305</f>
        <v>0.09763155411568585</v>
      </c>
      <c r="J292" s="7">
        <f aca="true" t="shared" si="129" ref="J292:J304">G292/G$305</f>
        <v>0.010506779074522634</v>
      </c>
      <c r="K292" s="2">
        <f aca="true" t="shared" si="130" ref="K292:K304">I292*K$305</f>
        <v>1626.8008032568187</v>
      </c>
      <c r="L292" s="2">
        <f aca="true" t="shared" si="131" ref="L292:L304">J292*L$305</f>
        <v>175.07082410899798</v>
      </c>
      <c r="M292" s="2"/>
      <c r="N292" s="2"/>
      <c r="O292" s="2">
        <f t="shared" si="116"/>
        <v>1626.8008032568187</v>
      </c>
      <c r="P292" s="2">
        <f t="shared" si="117"/>
        <v>175.07082410899798</v>
      </c>
      <c r="Q292" s="2">
        <f t="shared" si="122"/>
        <v>414834.2048304888</v>
      </c>
      <c r="R292" s="2">
        <f t="shared" si="123"/>
        <v>44643.06014779449</v>
      </c>
    </row>
    <row r="293" spans="1:18" s="1" customFormat="1" ht="11.25">
      <c r="A293" s="1" t="s">
        <v>51</v>
      </c>
      <c r="B293" s="1" t="s">
        <v>3</v>
      </c>
      <c r="C293" s="1" t="s">
        <v>4</v>
      </c>
      <c r="D293" s="1" t="s">
        <v>47</v>
      </c>
      <c r="E293" s="1" t="s">
        <v>61</v>
      </c>
      <c r="F293" s="2">
        <v>3467</v>
      </c>
      <c r="G293" s="2">
        <v>980</v>
      </c>
      <c r="H293" s="3">
        <v>12</v>
      </c>
      <c r="I293" s="7">
        <f t="shared" si="128"/>
        <v>0.10904916176516843</v>
      </c>
      <c r="J293" s="7">
        <f t="shared" si="129"/>
        <v>0.030828273931234076</v>
      </c>
      <c r="K293" s="2">
        <f t="shared" si="130"/>
        <v>1817.0484487407828</v>
      </c>
      <c r="L293" s="2">
        <f t="shared" si="131"/>
        <v>513.6808611581378</v>
      </c>
      <c r="M293" s="2"/>
      <c r="N293" s="2"/>
      <c r="O293" s="2">
        <f t="shared" si="116"/>
        <v>1817.0484487407828</v>
      </c>
      <c r="P293" s="2">
        <f t="shared" si="117"/>
        <v>513.6808611581378</v>
      </c>
      <c r="Q293" s="2">
        <f t="shared" si="122"/>
        <v>463347.3544288996</v>
      </c>
      <c r="R293" s="2">
        <f t="shared" si="123"/>
        <v>130988.61959532513</v>
      </c>
    </row>
    <row r="294" spans="1:18" s="1" customFormat="1" ht="11.25">
      <c r="A294" s="1" t="s">
        <v>51</v>
      </c>
      <c r="B294" s="1" t="s">
        <v>3</v>
      </c>
      <c r="C294" s="1" t="s">
        <v>4</v>
      </c>
      <c r="D294" s="1" t="s">
        <v>47</v>
      </c>
      <c r="E294" s="1" t="s">
        <v>15</v>
      </c>
      <c r="F294" s="2">
        <v>9071</v>
      </c>
      <c r="G294" s="2">
        <v>5600</v>
      </c>
      <c r="H294" s="3">
        <v>11</v>
      </c>
      <c r="I294" s="7">
        <f t="shared" si="128"/>
        <v>0.28531437737866827</v>
      </c>
      <c r="J294" s="7">
        <f t="shared" si="129"/>
        <v>0.17616156532133756</v>
      </c>
      <c r="K294" s="2">
        <f t="shared" si="130"/>
        <v>4754.0947443114055</v>
      </c>
      <c r="L294" s="2">
        <f t="shared" si="131"/>
        <v>2935.31920661793</v>
      </c>
      <c r="M294" s="2"/>
      <c r="N294" s="2"/>
      <c r="O294" s="2">
        <f t="shared" si="116"/>
        <v>4754.0947443114055</v>
      </c>
      <c r="P294" s="2">
        <f t="shared" si="117"/>
        <v>2935.31920661793</v>
      </c>
      <c r="Q294" s="2">
        <f t="shared" si="122"/>
        <v>1212294.1597994084</v>
      </c>
      <c r="R294" s="2">
        <f t="shared" si="123"/>
        <v>748506.3976875722</v>
      </c>
    </row>
    <row r="295" spans="1:18" s="1" customFormat="1" ht="11.25">
      <c r="A295" s="1" t="s">
        <v>51</v>
      </c>
      <c r="B295" s="1" t="s">
        <v>3</v>
      </c>
      <c r="C295" s="1" t="s">
        <v>4</v>
      </c>
      <c r="D295" s="1" t="s">
        <v>47</v>
      </c>
      <c r="E295" s="1" t="s">
        <v>52</v>
      </c>
      <c r="F295" s="2">
        <v>1964</v>
      </c>
      <c r="G295" s="2">
        <v>1889</v>
      </c>
      <c r="H295" s="3">
        <v>10</v>
      </c>
      <c r="I295" s="7">
        <f t="shared" si="128"/>
        <v>0.06177460447268267</v>
      </c>
      <c r="J295" s="7">
        <f t="shared" si="129"/>
        <v>0.05942307087357262</v>
      </c>
      <c r="K295" s="2">
        <f t="shared" si="130"/>
        <v>1029.3288587617242</v>
      </c>
      <c r="L295" s="2">
        <f t="shared" si="131"/>
        <v>990.1460680895125</v>
      </c>
      <c r="M295" s="2"/>
      <c r="N295" s="2"/>
      <c r="O295" s="2">
        <f t="shared" si="116"/>
        <v>1029.3288587617242</v>
      </c>
      <c r="P295" s="2">
        <f t="shared" si="117"/>
        <v>990.1460680895125</v>
      </c>
      <c r="Q295" s="2">
        <f t="shared" si="122"/>
        <v>262478.8589842397</v>
      </c>
      <c r="R295" s="2">
        <f t="shared" si="123"/>
        <v>252487.24736282567</v>
      </c>
    </row>
    <row r="296" spans="1:18" s="1" customFormat="1" ht="11.25">
      <c r="A296" s="1" t="s">
        <v>51</v>
      </c>
      <c r="B296" s="1" t="s">
        <v>3</v>
      </c>
      <c r="C296" s="1" t="s">
        <v>4</v>
      </c>
      <c r="D296" s="1" t="s">
        <v>47</v>
      </c>
      <c r="E296" s="1" t="s">
        <v>57</v>
      </c>
      <c r="F296" s="2">
        <v>1625</v>
      </c>
      <c r="G296" s="2">
        <v>2084</v>
      </c>
      <c r="H296" s="3">
        <v>9</v>
      </c>
      <c r="I296" s="7">
        <f t="shared" si="128"/>
        <v>0.05111187997357909</v>
      </c>
      <c r="J296" s="7">
        <f t="shared" si="129"/>
        <v>0.06555726823744062</v>
      </c>
      <c r="K296" s="2">
        <f t="shared" si="130"/>
        <v>851.6595700039724</v>
      </c>
      <c r="L296" s="2">
        <f t="shared" si="131"/>
        <v>1092.358076177101</v>
      </c>
      <c r="M296" s="2"/>
      <c r="N296" s="2"/>
      <c r="O296" s="2">
        <f t="shared" si="116"/>
        <v>851.6595700039724</v>
      </c>
      <c r="P296" s="2">
        <f t="shared" si="117"/>
        <v>1092.358076177101</v>
      </c>
      <c r="Q296" s="2">
        <f t="shared" si="122"/>
        <v>217173.19035101295</v>
      </c>
      <c r="R296" s="2">
        <f t="shared" si="123"/>
        <v>278551.30942516075</v>
      </c>
    </row>
    <row r="297" spans="1:18" s="1" customFormat="1" ht="11.25">
      <c r="A297" s="1" t="s">
        <v>51</v>
      </c>
      <c r="B297" s="1" t="s">
        <v>3</v>
      </c>
      <c r="C297" s="1" t="s">
        <v>4</v>
      </c>
      <c r="D297" s="1" t="s">
        <v>47</v>
      </c>
      <c r="E297" s="1" t="s">
        <v>64</v>
      </c>
      <c r="F297" s="2">
        <v>1810</v>
      </c>
      <c r="G297" s="2">
        <v>2973</v>
      </c>
      <c r="H297" s="3">
        <v>8</v>
      </c>
      <c r="I297" s="7">
        <f t="shared" si="128"/>
        <v>0.056930770924417326</v>
      </c>
      <c r="J297" s="7">
        <f t="shared" si="129"/>
        <v>0.09352291673220296</v>
      </c>
      <c r="K297" s="2">
        <f t="shared" si="130"/>
        <v>948.6177364351938</v>
      </c>
      <c r="L297" s="2">
        <f t="shared" si="131"/>
        <v>1558.3400002276974</v>
      </c>
      <c r="M297" s="2"/>
      <c r="N297" s="2"/>
      <c r="O297" s="2">
        <f t="shared" si="116"/>
        <v>948.6177364351938</v>
      </c>
      <c r="P297" s="2">
        <f t="shared" si="117"/>
        <v>1558.3400002276974</v>
      </c>
      <c r="Q297" s="2">
        <f t="shared" si="122"/>
        <v>241897.5227909744</v>
      </c>
      <c r="R297" s="2">
        <f t="shared" si="123"/>
        <v>397376.70005806285</v>
      </c>
    </row>
    <row r="298" spans="1:18" s="1" customFormat="1" ht="11.25">
      <c r="A298" s="1" t="s">
        <v>51</v>
      </c>
      <c r="B298" s="1" t="s">
        <v>3</v>
      </c>
      <c r="C298" s="1" t="s">
        <v>4</v>
      </c>
      <c r="D298" s="1" t="s">
        <v>47</v>
      </c>
      <c r="E298" s="1" t="s">
        <v>54</v>
      </c>
      <c r="F298" s="2">
        <v>937</v>
      </c>
      <c r="G298" s="2">
        <v>2975</v>
      </c>
      <c r="H298" s="3">
        <v>7</v>
      </c>
      <c r="I298" s="7">
        <f t="shared" si="128"/>
        <v>0.02947189632938068</v>
      </c>
      <c r="J298" s="7">
        <f t="shared" si="129"/>
        <v>0.09358583157696058</v>
      </c>
      <c r="K298" s="2">
        <f t="shared" si="130"/>
        <v>491.08001051921354</v>
      </c>
      <c r="L298" s="2">
        <f t="shared" si="131"/>
        <v>1559.3883285157754</v>
      </c>
      <c r="M298" s="2"/>
      <c r="N298" s="2"/>
      <c r="O298" s="2">
        <f t="shared" si="116"/>
        <v>491.08001051921354</v>
      </c>
      <c r="P298" s="2">
        <f t="shared" si="117"/>
        <v>1559.3883285157754</v>
      </c>
      <c r="Q298" s="2">
        <f t="shared" si="122"/>
        <v>125225.40268239945</v>
      </c>
      <c r="R298" s="2">
        <f t="shared" si="123"/>
        <v>397644.02377152274</v>
      </c>
    </row>
    <row r="299" spans="1:18" s="1" customFormat="1" ht="11.25">
      <c r="A299" s="1" t="s">
        <v>51</v>
      </c>
      <c r="B299" s="1" t="s">
        <v>3</v>
      </c>
      <c r="C299" s="1" t="s">
        <v>4</v>
      </c>
      <c r="D299" s="1" t="s">
        <v>47</v>
      </c>
      <c r="E299" s="1" t="s">
        <v>58</v>
      </c>
      <c r="F299" s="2">
        <v>1213</v>
      </c>
      <c r="G299" s="2">
        <v>3302</v>
      </c>
      <c r="H299" s="3">
        <v>6</v>
      </c>
      <c r="I299" s="7">
        <f t="shared" si="128"/>
        <v>0.038153052558739346</v>
      </c>
      <c r="J299" s="7">
        <f t="shared" si="129"/>
        <v>0.10387240869483154</v>
      </c>
      <c r="K299" s="2">
        <f t="shared" si="130"/>
        <v>635.7311128706575</v>
      </c>
      <c r="L299" s="2">
        <f t="shared" si="131"/>
        <v>1730.7900036165008</v>
      </c>
      <c r="M299" s="2"/>
      <c r="N299" s="2"/>
      <c r="O299" s="2">
        <f t="shared" si="116"/>
        <v>635.7311128706575</v>
      </c>
      <c r="P299" s="2">
        <f t="shared" si="117"/>
        <v>1730.7900036165008</v>
      </c>
      <c r="Q299" s="2">
        <f t="shared" si="122"/>
        <v>162111.43378201767</v>
      </c>
      <c r="R299" s="2">
        <f t="shared" si="123"/>
        <v>441351.45092220773</v>
      </c>
    </row>
    <row r="300" spans="1:18" s="1" customFormat="1" ht="11.25">
      <c r="A300" s="1" t="s">
        <v>51</v>
      </c>
      <c r="B300" s="1" t="s">
        <v>3</v>
      </c>
      <c r="C300" s="1" t="s">
        <v>4</v>
      </c>
      <c r="D300" s="1" t="s">
        <v>47</v>
      </c>
      <c r="E300" s="1" t="s">
        <v>53</v>
      </c>
      <c r="F300" s="2">
        <v>541</v>
      </c>
      <c r="G300" s="2">
        <v>5552</v>
      </c>
      <c r="H300" s="3">
        <v>5</v>
      </c>
      <c r="I300" s="7">
        <f t="shared" si="128"/>
        <v>0.017016324348126947</v>
      </c>
      <c r="J300" s="7">
        <f t="shared" si="129"/>
        <v>0.17465160904715468</v>
      </c>
      <c r="K300" s="2">
        <f t="shared" si="130"/>
        <v>283.5371245367071</v>
      </c>
      <c r="L300" s="2">
        <f t="shared" si="131"/>
        <v>2910.159327704062</v>
      </c>
      <c r="M300" s="2"/>
      <c r="N300" s="2"/>
      <c r="O300" s="2">
        <f t="shared" si="116"/>
        <v>283.5371245367071</v>
      </c>
      <c r="P300" s="2">
        <f t="shared" si="117"/>
        <v>2910.159327704062</v>
      </c>
      <c r="Q300" s="2">
        <f t="shared" si="122"/>
        <v>72301.9667568603</v>
      </c>
      <c r="R300" s="2">
        <f t="shared" si="123"/>
        <v>742090.6285645358</v>
      </c>
    </row>
    <row r="301" spans="1:18" s="1" customFormat="1" ht="11.25">
      <c r="A301" s="1" t="s">
        <v>51</v>
      </c>
      <c r="B301" s="1" t="s">
        <v>3</v>
      </c>
      <c r="C301" s="1" t="s">
        <v>4</v>
      </c>
      <c r="D301" s="1" t="s">
        <v>47</v>
      </c>
      <c r="E301" s="1" t="s">
        <v>63</v>
      </c>
      <c r="F301" s="2">
        <v>234</v>
      </c>
      <c r="G301" s="2">
        <v>1981</v>
      </c>
      <c r="H301" s="3">
        <v>4</v>
      </c>
      <c r="I301" s="7">
        <f t="shared" si="128"/>
        <v>0.007360110716195389</v>
      </c>
      <c r="J301" s="7">
        <f t="shared" si="129"/>
        <v>0.062317153732423164</v>
      </c>
      <c r="K301" s="2">
        <f t="shared" si="130"/>
        <v>122.63897808057202</v>
      </c>
      <c r="L301" s="2">
        <f t="shared" si="131"/>
        <v>1038.3691693410926</v>
      </c>
      <c r="M301" s="2"/>
      <c r="N301" s="2"/>
      <c r="O301" s="2">
        <f t="shared" si="116"/>
        <v>122.63897808057202</v>
      </c>
      <c r="P301" s="2">
        <f t="shared" si="117"/>
        <v>1038.3691693410926</v>
      </c>
      <c r="Q301" s="2">
        <f t="shared" si="122"/>
        <v>31272.939410545863</v>
      </c>
      <c r="R301" s="2">
        <f t="shared" si="123"/>
        <v>264784.1381819786</v>
      </c>
    </row>
    <row r="302" spans="1:18" s="1" customFormat="1" ht="11.25">
      <c r="A302" s="1" t="s">
        <v>51</v>
      </c>
      <c r="B302" s="1" t="s">
        <v>3</v>
      </c>
      <c r="C302" s="1" t="s">
        <v>4</v>
      </c>
      <c r="D302" s="1" t="s">
        <v>47</v>
      </c>
      <c r="E302" s="1" t="s">
        <v>56</v>
      </c>
      <c r="F302" s="2">
        <v>95</v>
      </c>
      <c r="G302" s="2">
        <v>1419</v>
      </c>
      <c r="H302" s="3">
        <v>3</v>
      </c>
      <c r="I302" s="7">
        <f t="shared" si="128"/>
        <v>0.0029880791369169316</v>
      </c>
      <c r="J302" s="7">
        <f t="shared" si="129"/>
        <v>0.04463808235553179</v>
      </c>
      <c r="K302" s="2">
        <f t="shared" si="130"/>
        <v>49.78932870792454</v>
      </c>
      <c r="L302" s="2">
        <f t="shared" si="131"/>
        <v>743.788920391222</v>
      </c>
      <c r="M302" s="2"/>
      <c r="N302" s="2"/>
      <c r="O302" s="2">
        <f t="shared" si="116"/>
        <v>49.78932870792454</v>
      </c>
      <c r="P302" s="2">
        <f t="shared" si="117"/>
        <v>743.788920391222</v>
      </c>
      <c r="Q302" s="2">
        <f t="shared" si="122"/>
        <v>12696.278820520758</v>
      </c>
      <c r="R302" s="2">
        <f t="shared" si="123"/>
        <v>189666.17469976158</v>
      </c>
    </row>
    <row r="303" spans="1:18" s="1" customFormat="1" ht="11.25">
      <c r="A303" s="1" t="s">
        <v>51</v>
      </c>
      <c r="B303" s="1" t="s">
        <v>3</v>
      </c>
      <c r="C303" s="1" t="s">
        <v>4</v>
      </c>
      <c r="D303" s="1" t="s">
        <v>47</v>
      </c>
      <c r="E303" s="1" t="s">
        <v>55</v>
      </c>
      <c r="F303" s="2">
        <v>43</v>
      </c>
      <c r="G303" s="2">
        <v>1134</v>
      </c>
      <c r="H303" s="3">
        <v>2</v>
      </c>
      <c r="I303" s="7">
        <f t="shared" si="128"/>
        <v>0.0013524989777624005</v>
      </c>
      <c r="J303" s="7">
        <f t="shared" si="129"/>
        <v>0.03567271697757086</v>
      </c>
      <c r="K303" s="2">
        <f t="shared" si="130"/>
        <v>22.536222467797423</v>
      </c>
      <c r="L303" s="2">
        <f t="shared" si="131"/>
        <v>594.4021393401308</v>
      </c>
      <c r="M303" s="2"/>
      <c r="N303" s="2"/>
      <c r="O303" s="2">
        <f t="shared" si="116"/>
        <v>22.536222467797423</v>
      </c>
      <c r="P303" s="2">
        <f t="shared" si="117"/>
        <v>594.4021393401308</v>
      </c>
      <c r="Q303" s="2">
        <f t="shared" si="122"/>
        <v>5746.736729288343</v>
      </c>
      <c r="R303" s="2">
        <f t="shared" si="123"/>
        <v>151572.54553173337</v>
      </c>
    </row>
    <row r="304" spans="1:18" s="1" customFormat="1" ht="11.25">
      <c r="A304" s="1" t="s">
        <v>51</v>
      </c>
      <c r="B304" s="1" t="s">
        <v>3</v>
      </c>
      <c r="C304" s="1" t="s">
        <v>4</v>
      </c>
      <c r="D304" s="1" t="s">
        <v>47</v>
      </c>
      <c r="E304" s="1" t="s">
        <v>62</v>
      </c>
      <c r="F304" s="2">
        <v>0</v>
      </c>
      <c r="G304" s="2">
        <v>1566</v>
      </c>
      <c r="H304" s="3">
        <v>1</v>
      </c>
      <c r="I304" s="7">
        <f t="shared" si="128"/>
        <v>0</v>
      </c>
      <c r="J304" s="7">
        <f t="shared" si="129"/>
        <v>0.0492623234452169</v>
      </c>
      <c r="K304" s="2">
        <f t="shared" si="130"/>
        <v>0</v>
      </c>
      <c r="L304" s="2">
        <f t="shared" si="131"/>
        <v>820.8410495649426</v>
      </c>
      <c r="M304" s="2"/>
      <c r="N304" s="2"/>
      <c r="O304" s="2">
        <f t="shared" si="116"/>
        <v>0</v>
      </c>
      <c r="P304" s="2">
        <f t="shared" si="117"/>
        <v>820.8410495649426</v>
      </c>
      <c r="Q304" s="2">
        <f t="shared" si="122"/>
        <v>0</v>
      </c>
      <c r="R304" s="2">
        <f t="shared" si="123"/>
        <v>209314.46763906037</v>
      </c>
    </row>
    <row r="305" spans="6:18" s="1" customFormat="1" ht="11.25">
      <c r="F305" s="5">
        <f>SUM(F291:F304)</f>
        <v>31793</v>
      </c>
      <c r="G305" s="5">
        <f>SUM(G291:G304)</f>
        <v>31789</v>
      </c>
      <c r="H305" s="4"/>
      <c r="I305" s="7"/>
      <c r="J305" s="7"/>
      <c r="K305" s="9">
        <v>16662.653974853103</v>
      </c>
      <c r="L305" s="9">
        <f>K305</f>
        <v>16662.653974853103</v>
      </c>
      <c r="M305" s="2"/>
      <c r="N305" s="2"/>
      <c r="O305" s="2"/>
      <c r="P305" s="2"/>
      <c r="Q305" s="2"/>
      <c r="R305" s="2"/>
    </row>
    <row r="306" spans="1:18" s="1" customFormat="1" ht="11.25">
      <c r="A306" s="1" t="s">
        <v>51</v>
      </c>
      <c r="B306" s="1" t="s">
        <v>3</v>
      </c>
      <c r="C306" s="1" t="s">
        <v>29</v>
      </c>
      <c r="D306" s="1" t="s">
        <v>33</v>
      </c>
      <c r="E306" s="1" t="s">
        <v>62</v>
      </c>
      <c r="F306" s="2">
        <v>944</v>
      </c>
      <c r="G306" s="2">
        <v>0</v>
      </c>
      <c r="H306" s="3">
        <v>1</v>
      </c>
      <c r="I306" s="7">
        <f>F306/F$320</f>
        <v>0.051049102314514386</v>
      </c>
      <c r="J306" s="7">
        <f>G306/G$320</f>
        <v>0</v>
      </c>
      <c r="K306" s="2">
        <f>I306*K$320</f>
        <v>485.8073990723189</v>
      </c>
      <c r="L306" s="2">
        <f>J306*L$320</f>
        <v>0</v>
      </c>
      <c r="M306" s="2"/>
      <c r="N306" s="2"/>
      <c r="O306" s="2">
        <f t="shared" si="116"/>
        <v>485.8073990723189</v>
      </c>
      <c r="P306" s="2">
        <f t="shared" si="117"/>
        <v>0</v>
      </c>
      <c r="Q306" s="2">
        <f aca="true" t="shared" si="132" ref="Q306:Q334">O306*$T$3</f>
        <v>25261.98475176058</v>
      </c>
      <c r="R306" s="2">
        <f aca="true" t="shared" si="133" ref="R306:R334">P306*$T$3</f>
        <v>0</v>
      </c>
    </row>
    <row r="307" spans="1:18" s="1" customFormat="1" ht="11.25">
      <c r="A307" s="1" t="s">
        <v>51</v>
      </c>
      <c r="B307" s="1" t="s">
        <v>3</v>
      </c>
      <c r="C307" s="1" t="s">
        <v>29</v>
      </c>
      <c r="D307" s="1" t="s">
        <v>33</v>
      </c>
      <c r="E307" s="1" t="s">
        <v>55</v>
      </c>
      <c r="F307" s="2">
        <v>404</v>
      </c>
      <c r="G307" s="2">
        <v>17</v>
      </c>
      <c r="H307" s="3">
        <v>2</v>
      </c>
      <c r="I307" s="7">
        <f aca="true" t="shared" si="134" ref="I307:I319">F307/F$320</f>
        <v>0.021847285312567598</v>
      </c>
      <c r="J307" s="7">
        <f aca="true" t="shared" si="135" ref="J307:J319">G307/G$320</f>
        <v>0.0009192170433654158</v>
      </c>
      <c r="K307" s="2">
        <f aca="true" t="shared" si="136" ref="K307:K319">I307*K$320</f>
        <v>207.90909875552632</v>
      </c>
      <c r="L307" s="2">
        <f aca="true" t="shared" si="137" ref="L307:L319">J307*L$320</f>
        <v>8.747704088291718</v>
      </c>
      <c r="M307" s="2"/>
      <c r="N307" s="2"/>
      <c r="O307" s="2">
        <f t="shared" si="116"/>
        <v>207.90909875552632</v>
      </c>
      <c r="P307" s="2">
        <f t="shared" si="117"/>
        <v>8.747704088291718</v>
      </c>
      <c r="Q307" s="2">
        <f t="shared" si="132"/>
        <v>10811.273135287369</v>
      </c>
      <c r="R307" s="2">
        <f t="shared" si="133"/>
        <v>454.8806125911693</v>
      </c>
    </row>
    <row r="308" spans="1:18" s="1" customFormat="1" ht="11.25">
      <c r="A308" s="1" t="s">
        <v>51</v>
      </c>
      <c r="B308" s="1" t="s">
        <v>3</v>
      </c>
      <c r="C308" s="1" t="s">
        <v>29</v>
      </c>
      <c r="D308" s="1" t="s">
        <v>33</v>
      </c>
      <c r="E308" s="1" t="s">
        <v>56</v>
      </c>
      <c r="F308" s="2">
        <v>238</v>
      </c>
      <c r="G308" s="2">
        <v>26</v>
      </c>
      <c r="H308" s="3">
        <v>3</v>
      </c>
      <c r="I308" s="7">
        <f t="shared" si="134"/>
        <v>0.012870430456413584</v>
      </c>
      <c r="J308" s="7">
        <f t="shared" si="135"/>
        <v>0.0014058613604412242</v>
      </c>
      <c r="K308" s="2">
        <f t="shared" si="136"/>
        <v>122.481102732216</v>
      </c>
      <c r="L308" s="2">
        <f t="shared" si="137"/>
        <v>13.378841546799096</v>
      </c>
      <c r="M308" s="2"/>
      <c r="N308" s="2"/>
      <c r="O308" s="2">
        <f t="shared" si="116"/>
        <v>122.481102732216</v>
      </c>
      <c r="P308" s="2">
        <f t="shared" si="117"/>
        <v>13.378841546799096</v>
      </c>
      <c r="Q308" s="2">
        <f t="shared" si="132"/>
        <v>6369.017342075232</v>
      </c>
      <c r="R308" s="2">
        <f t="shared" si="133"/>
        <v>695.699760433553</v>
      </c>
    </row>
    <row r="309" spans="1:18" s="1" customFormat="1" ht="11.25">
      <c r="A309" s="1" t="s">
        <v>51</v>
      </c>
      <c r="B309" s="1" t="s">
        <v>3</v>
      </c>
      <c r="C309" s="1" t="s">
        <v>29</v>
      </c>
      <c r="D309" s="1" t="s">
        <v>33</v>
      </c>
      <c r="E309" s="1" t="s">
        <v>63</v>
      </c>
      <c r="F309" s="2">
        <v>652</v>
      </c>
      <c r="G309" s="2">
        <v>36</v>
      </c>
      <c r="H309" s="3">
        <v>4</v>
      </c>
      <c r="I309" s="7">
        <f t="shared" si="134"/>
        <v>0.03525849015790612</v>
      </c>
      <c r="J309" s="7">
        <f t="shared" si="135"/>
        <v>0.0019465772683032335</v>
      </c>
      <c r="K309" s="2">
        <f t="shared" si="136"/>
        <v>335.53646630842366</v>
      </c>
      <c r="L309" s="2">
        <f t="shared" si="137"/>
        <v>18.524549834029518</v>
      </c>
      <c r="M309" s="2"/>
      <c r="N309" s="2"/>
      <c r="O309" s="2">
        <f t="shared" si="116"/>
        <v>335.53646630842366</v>
      </c>
      <c r="P309" s="2">
        <f t="shared" si="117"/>
        <v>18.524549834029518</v>
      </c>
      <c r="Q309" s="2">
        <f t="shared" si="132"/>
        <v>17447.89624803803</v>
      </c>
      <c r="R309" s="2">
        <f t="shared" si="133"/>
        <v>963.2765913695349</v>
      </c>
    </row>
    <row r="310" spans="1:18" s="1" customFormat="1" ht="11.25">
      <c r="A310" s="1" t="s">
        <v>51</v>
      </c>
      <c r="B310" s="1" t="s">
        <v>3</v>
      </c>
      <c r="C310" s="1" t="s">
        <v>29</v>
      </c>
      <c r="D310" s="1" t="s">
        <v>33</v>
      </c>
      <c r="E310" s="1" t="s">
        <v>53</v>
      </c>
      <c r="F310" s="2">
        <v>2692</v>
      </c>
      <c r="G310" s="2">
        <v>191</v>
      </c>
      <c r="H310" s="3">
        <v>5</v>
      </c>
      <c r="I310" s="7">
        <f t="shared" si="134"/>
        <v>0.145576465498594</v>
      </c>
      <c r="J310" s="7">
        <f t="shared" si="135"/>
        <v>0.010327673840164378</v>
      </c>
      <c r="K310" s="2">
        <f t="shared" si="136"/>
        <v>1385.374489727418</v>
      </c>
      <c r="L310" s="2">
        <f t="shared" si="137"/>
        <v>98.28302828610106</v>
      </c>
      <c r="M310" s="2"/>
      <c r="N310" s="2"/>
      <c r="O310" s="2">
        <f t="shared" si="116"/>
        <v>1385.374489727418</v>
      </c>
      <c r="P310" s="2">
        <f t="shared" si="117"/>
        <v>98.28302828610106</v>
      </c>
      <c r="Q310" s="2">
        <f t="shared" si="132"/>
        <v>72039.47346582574</v>
      </c>
      <c r="R310" s="2">
        <f t="shared" si="133"/>
        <v>5110.7174708772545</v>
      </c>
    </row>
    <row r="311" spans="1:18" s="1" customFormat="1" ht="11.25">
      <c r="A311" s="1" t="s">
        <v>51</v>
      </c>
      <c r="B311" s="1" t="s">
        <v>3</v>
      </c>
      <c r="C311" s="1" t="s">
        <v>29</v>
      </c>
      <c r="D311" s="1" t="s">
        <v>33</v>
      </c>
      <c r="E311" s="1" t="s">
        <v>58</v>
      </c>
      <c r="F311" s="2">
        <v>2582</v>
      </c>
      <c r="G311" s="2">
        <v>644</v>
      </c>
      <c r="H311" s="3">
        <v>6</v>
      </c>
      <c r="I311" s="7">
        <f t="shared" si="134"/>
        <v>0.13962794722041963</v>
      </c>
      <c r="J311" s="7">
        <f t="shared" si="135"/>
        <v>0.0348221044663134</v>
      </c>
      <c r="K311" s="2">
        <f t="shared" si="136"/>
        <v>1328.765576699923</v>
      </c>
      <c r="L311" s="2">
        <f t="shared" si="137"/>
        <v>331.38361369763913</v>
      </c>
      <c r="M311" s="2"/>
      <c r="N311" s="2"/>
      <c r="O311" s="2">
        <f t="shared" si="116"/>
        <v>1328.765576699923</v>
      </c>
      <c r="P311" s="2">
        <f t="shared" si="117"/>
        <v>331.38361369763913</v>
      </c>
      <c r="Q311" s="2">
        <f t="shared" si="132"/>
        <v>69095.809988396</v>
      </c>
      <c r="R311" s="2">
        <f t="shared" si="133"/>
        <v>17231.947912277235</v>
      </c>
    </row>
    <row r="312" spans="1:18" s="1" customFormat="1" ht="11.25">
      <c r="A312" s="1" t="s">
        <v>51</v>
      </c>
      <c r="B312" s="1" t="s">
        <v>3</v>
      </c>
      <c r="C312" s="1" t="s">
        <v>29</v>
      </c>
      <c r="D312" s="1" t="s">
        <v>33</v>
      </c>
      <c r="E312" s="1" t="s">
        <v>54</v>
      </c>
      <c r="F312" s="2">
        <v>1509</v>
      </c>
      <c r="G312" s="2">
        <v>475</v>
      </c>
      <c r="H312" s="3">
        <v>7</v>
      </c>
      <c r="I312" s="7">
        <f t="shared" si="134"/>
        <v>0.08160285528877352</v>
      </c>
      <c r="J312" s="7">
        <f t="shared" si="135"/>
        <v>0.02568400562344544</v>
      </c>
      <c r="K312" s="2">
        <f t="shared" si="136"/>
        <v>776.5713614408148</v>
      </c>
      <c r="L312" s="2">
        <f t="shared" si="137"/>
        <v>244.42114364344502</v>
      </c>
      <c r="M312" s="2"/>
      <c r="N312" s="2"/>
      <c r="O312" s="2">
        <f t="shared" si="116"/>
        <v>776.5713614408148</v>
      </c>
      <c r="P312" s="2">
        <f t="shared" si="117"/>
        <v>244.42114364344502</v>
      </c>
      <c r="Q312" s="2">
        <f t="shared" si="132"/>
        <v>40381.71079492237</v>
      </c>
      <c r="R312" s="2">
        <f t="shared" si="133"/>
        <v>12709.899469459142</v>
      </c>
    </row>
    <row r="313" spans="1:18" s="1" customFormat="1" ht="11.25">
      <c r="A313" s="1" t="s">
        <v>51</v>
      </c>
      <c r="B313" s="1" t="s">
        <v>3</v>
      </c>
      <c r="C313" s="1" t="s">
        <v>29</v>
      </c>
      <c r="D313" s="1" t="s">
        <v>33</v>
      </c>
      <c r="E313" s="1" t="s">
        <v>64</v>
      </c>
      <c r="F313" s="2">
        <v>2364</v>
      </c>
      <c r="G313" s="2">
        <v>1057</v>
      </c>
      <c r="H313" s="3">
        <v>8</v>
      </c>
      <c r="I313" s="7">
        <f t="shared" si="134"/>
        <v>0.12783906554185595</v>
      </c>
      <c r="J313" s="7">
        <f t="shared" si="135"/>
        <v>0.05715367146101438</v>
      </c>
      <c r="K313" s="2">
        <f t="shared" si="136"/>
        <v>1216.5770036090698</v>
      </c>
      <c r="L313" s="2">
        <f t="shared" si="137"/>
        <v>543.9013659602556</v>
      </c>
      <c r="M313" s="2"/>
      <c r="N313" s="2"/>
      <c r="O313" s="2">
        <f t="shared" si="116"/>
        <v>1216.5770036090698</v>
      </c>
      <c r="P313" s="2">
        <f t="shared" si="117"/>
        <v>543.9013659602556</v>
      </c>
      <c r="Q313" s="2">
        <f t="shared" si="132"/>
        <v>63262.00418767163</v>
      </c>
      <c r="R313" s="2">
        <f t="shared" si="133"/>
        <v>28282.87102993329</v>
      </c>
    </row>
    <row r="314" spans="1:18" s="1" customFormat="1" ht="11.25">
      <c r="A314" s="1" t="s">
        <v>51</v>
      </c>
      <c r="B314" s="1" t="s">
        <v>3</v>
      </c>
      <c r="C314" s="1" t="s">
        <v>29</v>
      </c>
      <c r="D314" s="1" t="s">
        <v>33</v>
      </c>
      <c r="E314" s="1" t="s">
        <v>57</v>
      </c>
      <c r="F314" s="2">
        <v>1508</v>
      </c>
      <c r="G314" s="2">
        <v>999</v>
      </c>
      <c r="H314" s="3">
        <v>9</v>
      </c>
      <c r="I314" s="7">
        <f t="shared" si="134"/>
        <v>0.08154877784988103</v>
      </c>
      <c r="J314" s="7">
        <f t="shared" si="135"/>
        <v>0.054017519195414726</v>
      </c>
      <c r="K314" s="2">
        <f t="shared" si="136"/>
        <v>776.0567349587467</v>
      </c>
      <c r="L314" s="2">
        <f t="shared" si="137"/>
        <v>514.0562578943191</v>
      </c>
      <c r="M314" s="2"/>
      <c r="N314" s="2"/>
      <c r="O314" s="2">
        <f t="shared" si="116"/>
        <v>776.0567349587467</v>
      </c>
      <c r="P314" s="2">
        <f t="shared" si="117"/>
        <v>514.0562578943191</v>
      </c>
      <c r="Q314" s="2">
        <f t="shared" si="132"/>
        <v>40354.95021785483</v>
      </c>
      <c r="R314" s="2">
        <f t="shared" si="133"/>
        <v>26730.92541050459</v>
      </c>
    </row>
    <row r="315" spans="1:18" s="1" customFormat="1" ht="11.25">
      <c r="A315" s="1" t="s">
        <v>51</v>
      </c>
      <c r="B315" s="1" t="s">
        <v>3</v>
      </c>
      <c r="C315" s="1" t="s">
        <v>29</v>
      </c>
      <c r="D315" s="1" t="s">
        <v>33</v>
      </c>
      <c r="E315" s="1" t="s">
        <v>52</v>
      </c>
      <c r="F315" s="2">
        <v>1144</v>
      </c>
      <c r="G315" s="2">
        <v>1037</v>
      </c>
      <c r="H315" s="3">
        <v>10</v>
      </c>
      <c r="I315" s="7">
        <f t="shared" si="134"/>
        <v>0.06186459009301319</v>
      </c>
      <c r="J315" s="7">
        <f t="shared" si="135"/>
        <v>0.056072239645290366</v>
      </c>
      <c r="K315" s="2">
        <f t="shared" si="136"/>
        <v>588.7326954859458</v>
      </c>
      <c r="L315" s="2">
        <f t="shared" si="137"/>
        <v>533.6099493857947</v>
      </c>
      <c r="M315" s="2"/>
      <c r="N315" s="2"/>
      <c r="O315" s="2">
        <f t="shared" si="116"/>
        <v>588.7326954859458</v>
      </c>
      <c r="P315" s="2">
        <f t="shared" si="117"/>
        <v>533.6099493857947</v>
      </c>
      <c r="Q315" s="2">
        <f t="shared" si="132"/>
        <v>30614.10016526918</v>
      </c>
      <c r="R315" s="2">
        <f t="shared" si="133"/>
        <v>27747.717368061327</v>
      </c>
    </row>
    <row r="316" spans="1:18" s="1" customFormat="1" ht="11.25">
      <c r="A316" s="1" t="s">
        <v>51</v>
      </c>
      <c r="B316" s="1" t="s">
        <v>3</v>
      </c>
      <c r="C316" s="1" t="s">
        <v>29</v>
      </c>
      <c r="D316" s="1" t="s">
        <v>33</v>
      </c>
      <c r="E316" s="1" t="s">
        <v>15</v>
      </c>
      <c r="F316" s="2">
        <v>3348</v>
      </c>
      <c r="G316" s="2">
        <v>5685</v>
      </c>
      <c r="H316" s="3">
        <v>11</v>
      </c>
      <c r="I316" s="7">
        <f t="shared" si="134"/>
        <v>0.1810512654120701</v>
      </c>
      <c r="J316" s="7">
        <f t="shared" si="135"/>
        <v>0.3073969936195523</v>
      </c>
      <c r="K316" s="2">
        <f t="shared" si="136"/>
        <v>1722.969461964114</v>
      </c>
      <c r="L316" s="2">
        <f t="shared" si="137"/>
        <v>2925.335161290495</v>
      </c>
      <c r="M316" s="2"/>
      <c r="N316" s="2"/>
      <c r="O316" s="2">
        <f t="shared" si="116"/>
        <v>1722.969461964114</v>
      </c>
      <c r="P316" s="2">
        <f t="shared" si="117"/>
        <v>2925.335161290495</v>
      </c>
      <c r="Q316" s="2">
        <f t="shared" si="132"/>
        <v>89594.41202213394</v>
      </c>
      <c r="R316" s="2">
        <f t="shared" si="133"/>
        <v>152117.42838710573</v>
      </c>
    </row>
    <row r="317" spans="1:18" s="1" customFormat="1" ht="11.25">
      <c r="A317" s="1" t="s">
        <v>51</v>
      </c>
      <c r="B317" s="1" t="s">
        <v>3</v>
      </c>
      <c r="C317" s="1" t="s">
        <v>29</v>
      </c>
      <c r="D317" s="1" t="s">
        <v>33</v>
      </c>
      <c r="E317" s="1" t="s">
        <v>61</v>
      </c>
      <c r="F317" s="2">
        <v>820</v>
      </c>
      <c r="G317" s="2">
        <v>2551</v>
      </c>
      <c r="H317" s="3">
        <v>12</v>
      </c>
      <c r="I317" s="7">
        <f t="shared" si="134"/>
        <v>0.04434349989184512</v>
      </c>
      <c r="J317" s="7">
        <f t="shared" si="135"/>
        <v>0.13793662809559856</v>
      </c>
      <c r="K317" s="2">
        <f t="shared" si="136"/>
        <v>421.99371529587023</v>
      </c>
      <c r="L317" s="2">
        <f t="shared" si="137"/>
        <v>1312.6701840724804</v>
      </c>
      <c r="M317" s="2"/>
      <c r="N317" s="2"/>
      <c r="O317" s="2">
        <f t="shared" si="116"/>
        <v>421.99371529587023</v>
      </c>
      <c r="P317" s="2">
        <f t="shared" si="117"/>
        <v>1312.6701840724804</v>
      </c>
      <c r="Q317" s="2">
        <f t="shared" si="132"/>
        <v>21943.67319538525</v>
      </c>
      <c r="R317" s="2">
        <f t="shared" si="133"/>
        <v>68258.84957176898</v>
      </c>
    </row>
    <row r="318" spans="1:18" s="1" customFormat="1" ht="11.25">
      <c r="A318" s="1" t="s">
        <v>51</v>
      </c>
      <c r="B318" s="1" t="s">
        <v>3</v>
      </c>
      <c r="C318" s="1" t="s">
        <v>29</v>
      </c>
      <c r="D318" s="1" t="s">
        <v>33</v>
      </c>
      <c r="E318" s="1" t="s">
        <v>60</v>
      </c>
      <c r="F318" s="2">
        <v>287</v>
      </c>
      <c r="G318" s="2">
        <v>2006</v>
      </c>
      <c r="H318" s="3">
        <v>13</v>
      </c>
      <c r="I318" s="7">
        <f t="shared" si="134"/>
        <v>0.015520224962145793</v>
      </c>
      <c r="J318" s="7">
        <f t="shared" si="135"/>
        <v>0.10846761111711907</v>
      </c>
      <c r="K318" s="2">
        <f t="shared" si="136"/>
        <v>147.69780035355458</v>
      </c>
      <c r="L318" s="2">
        <f t="shared" si="137"/>
        <v>1032.2290824184226</v>
      </c>
      <c r="M318" s="2"/>
      <c r="N318" s="2"/>
      <c r="O318" s="2">
        <f t="shared" si="116"/>
        <v>147.69780035355458</v>
      </c>
      <c r="P318" s="2">
        <f t="shared" si="117"/>
        <v>1032.2290824184226</v>
      </c>
      <c r="Q318" s="2">
        <f t="shared" si="132"/>
        <v>7680.285618384838</v>
      </c>
      <c r="R318" s="2">
        <f t="shared" si="133"/>
        <v>53675.91228575798</v>
      </c>
    </row>
    <row r="319" spans="1:18" s="1" customFormat="1" ht="11.25">
      <c r="A319" s="1" t="s">
        <v>51</v>
      </c>
      <c r="B319" s="1" t="s">
        <v>3</v>
      </c>
      <c r="C319" s="1" t="s">
        <v>29</v>
      </c>
      <c r="D319" s="1" t="s">
        <v>33</v>
      </c>
      <c r="E319" s="1" t="s">
        <v>59</v>
      </c>
      <c r="F319" s="2">
        <v>0</v>
      </c>
      <c r="G319" s="2">
        <v>3770</v>
      </c>
      <c r="H319" s="3">
        <v>14</v>
      </c>
      <c r="I319" s="7">
        <f t="shared" si="134"/>
        <v>0</v>
      </c>
      <c r="J319" s="7">
        <f t="shared" si="135"/>
        <v>0.2038498972639775</v>
      </c>
      <c r="K319" s="2">
        <f t="shared" si="136"/>
        <v>0</v>
      </c>
      <c r="L319" s="2">
        <f t="shared" si="137"/>
        <v>1939.932024285869</v>
      </c>
      <c r="M319" s="2"/>
      <c r="N319" s="2"/>
      <c r="O319" s="2">
        <f t="shared" si="116"/>
        <v>0</v>
      </c>
      <c r="P319" s="2">
        <f t="shared" si="117"/>
        <v>1939.932024285869</v>
      </c>
      <c r="Q319" s="2">
        <f t="shared" si="132"/>
        <v>0</v>
      </c>
      <c r="R319" s="2">
        <f t="shared" si="133"/>
        <v>100876.46526286518</v>
      </c>
    </row>
    <row r="320" spans="6:18" s="1" customFormat="1" ht="11.25">
      <c r="F320" s="5">
        <f>SUM(F306:F319)</f>
        <v>18492</v>
      </c>
      <c r="G320" s="5">
        <f>SUM(G306:G319)</f>
        <v>18494</v>
      </c>
      <c r="H320" s="4"/>
      <c r="I320" s="7"/>
      <c r="J320" s="7"/>
      <c r="K320" s="9">
        <v>9516.472906403942</v>
      </c>
      <c r="L320" s="9">
        <f>K320</f>
        <v>9516.472906403942</v>
      </c>
      <c r="M320" s="2"/>
      <c r="N320" s="2"/>
      <c r="O320" s="2"/>
      <c r="P320" s="2"/>
      <c r="Q320" s="2"/>
      <c r="R320" s="2"/>
    </row>
    <row r="321" spans="1:18" s="1" customFormat="1" ht="11.25">
      <c r="A321" s="1" t="s">
        <v>51</v>
      </c>
      <c r="B321" s="1" t="s">
        <v>3</v>
      </c>
      <c r="C321" s="1" t="s">
        <v>29</v>
      </c>
      <c r="D321" s="1" t="s">
        <v>47</v>
      </c>
      <c r="E321" s="1" t="s">
        <v>59</v>
      </c>
      <c r="F321" s="2">
        <v>3316</v>
      </c>
      <c r="G321" s="2">
        <v>0</v>
      </c>
      <c r="H321" s="3">
        <v>14</v>
      </c>
      <c r="I321" s="7">
        <f>F321/F$335</f>
        <v>0.16695196858322425</v>
      </c>
      <c r="J321" s="7">
        <f>G321/G$335</f>
        <v>0</v>
      </c>
      <c r="K321" s="2">
        <f>I321*K$335</f>
        <v>1715.5886084571782</v>
      </c>
      <c r="L321" s="2">
        <f>J321*L$335</f>
        <v>0</v>
      </c>
      <c r="M321" s="2"/>
      <c r="N321" s="2"/>
      <c r="O321" s="2">
        <f t="shared" si="116"/>
        <v>1715.5886084571782</v>
      </c>
      <c r="P321" s="2">
        <f t="shared" si="117"/>
        <v>0</v>
      </c>
      <c r="Q321" s="2">
        <f t="shared" si="132"/>
        <v>89210.60763977327</v>
      </c>
      <c r="R321" s="2">
        <f t="shared" si="133"/>
        <v>0</v>
      </c>
    </row>
    <row r="322" spans="1:18" s="1" customFormat="1" ht="11.25">
      <c r="A322" s="1" t="s">
        <v>51</v>
      </c>
      <c r="B322" s="1" t="s">
        <v>3</v>
      </c>
      <c r="C322" s="1" t="s">
        <v>29</v>
      </c>
      <c r="D322" s="1" t="s">
        <v>47</v>
      </c>
      <c r="E322" s="1" t="s">
        <v>60</v>
      </c>
      <c r="F322" s="2">
        <v>1864</v>
      </c>
      <c r="G322" s="2">
        <v>171</v>
      </c>
      <c r="H322" s="3">
        <v>13</v>
      </c>
      <c r="I322" s="7">
        <f aca="true" t="shared" si="138" ref="I322:I334">F322/F$335</f>
        <v>0.09384754808176417</v>
      </c>
      <c r="J322" s="7">
        <f aca="true" t="shared" si="139" ref="J322:J334">G322/G$335</f>
        <v>0.008610271903323263</v>
      </c>
      <c r="K322" s="2">
        <f aca="true" t="shared" si="140" ref="K322:K334">I322*K$335</f>
        <v>964.3718836442039</v>
      </c>
      <c r="L322" s="2">
        <f aca="true" t="shared" si="141" ref="L322:L334">J322*L$335</f>
        <v>88.4786475919673</v>
      </c>
      <c r="M322" s="2"/>
      <c r="N322" s="2"/>
      <c r="O322" s="2">
        <f t="shared" si="116"/>
        <v>964.3718836442039</v>
      </c>
      <c r="P322" s="2">
        <f t="shared" si="117"/>
        <v>88.4786475919673</v>
      </c>
      <c r="Q322" s="2">
        <f t="shared" si="132"/>
        <v>50147.3379494986</v>
      </c>
      <c r="R322" s="2">
        <f t="shared" si="133"/>
        <v>4600.8896747823</v>
      </c>
    </row>
    <row r="323" spans="1:18" s="1" customFormat="1" ht="11.25">
      <c r="A323" s="1" t="s">
        <v>51</v>
      </c>
      <c r="B323" s="1" t="s">
        <v>3</v>
      </c>
      <c r="C323" s="1" t="s">
        <v>29</v>
      </c>
      <c r="D323" s="1" t="s">
        <v>47</v>
      </c>
      <c r="E323" s="1" t="s">
        <v>61</v>
      </c>
      <c r="F323" s="2">
        <v>2605</v>
      </c>
      <c r="G323" s="2">
        <v>577</v>
      </c>
      <c r="H323" s="3">
        <v>12</v>
      </c>
      <c r="I323" s="7">
        <f t="shared" si="138"/>
        <v>0.1311549692880878</v>
      </c>
      <c r="J323" s="7">
        <f t="shared" si="139"/>
        <v>0.02905337361530715</v>
      </c>
      <c r="K323" s="2">
        <f t="shared" si="140"/>
        <v>1347.740749406197</v>
      </c>
      <c r="L323" s="2">
        <f t="shared" si="141"/>
        <v>298.5507582489189</v>
      </c>
      <c r="M323" s="2"/>
      <c r="N323" s="2"/>
      <c r="O323" s="2">
        <f t="shared" si="116"/>
        <v>1347.740749406197</v>
      </c>
      <c r="P323" s="2">
        <f t="shared" si="117"/>
        <v>298.5507582489189</v>
      </c>
      <c r="Q323" s="2">
        <f t="shared" si="132"/>
        <v>70082.51896912225</v>
      </c>
      <c r="R323" s="2">
        <f t="shared" si="133"/>
        <v>15524.639428943783</v>
      </c>
    </row>
    <row r="324" spans="1:18" s="1" customFormat="1" ht="11.25">
      <c r="A324" s="1" t="s">
        <v>51</v>
      </c>
      <c r="B324" s="1" t="s">
        <v>3</v>
      </c>
      <c r="C324" s="1" t="s">
        <v>29</v>
      </c>
      <c r="D324" s="1" t="s">
        <v>47</v>
      </c>
      <c r="E324" s="1" t="s">
        <v>15</v>
      </c>
      <c r="F324" s="2">
        <v>5832</v>
      </c>
      <c r="G324" s="2">
        <v>3564</v>
      </c>
      <c r="H324" s="3">
        <v>11</v>
      </c>
      <c r="I324" s="7">
        <f t="shared" si="138"/>
        <v>0.29362601953479006</v>
      </c>
      <c r="J324" s="7">
        <f t="shared" si="139"/>
        <v>0.17945619335347432</v>
      </c>
      <c r="K324" s="2">
        <f t="shared" si="140"/>
        <v>3017.283704620707</v>
      </c>
      <c r="L324" s="2">
        <f t="shared" si="141"/>
        <v>1844.0812866536344</v>
      </c>
      <c r="M324" s="2"/>
      <c r="N324" s="2"/>
      <c r="O324" s="2">
        <f t="shared" si="116"/>
        <v>3017.283704620707</v>
      </c>
      <c r="P324" s="2">
        <f t="shared" si="117"/>
        <v>1844.0812866536344</v>
      </c>
      <c r="Q324" s="2">
        <f t="shared" si="132"/>
        <v>156898.75264027677</v>
      </c>
      <c r="R324" s="2">
        <f t="shared" si="133"/>
        <v>95892.226905989</v>
      </c>
    </row>
    <row r="325" spans="1:18" s="1" customFormat="1" ht="11.25">
      <c r="A325" s="1" t="s">
        <v>51</v>
      </c>
      <c r="B325" s="1" t="s">
        <v>3</v>
      </c>
      <c r="C325" s="1" t="s">
        <v>29</v>
      </c>
      <c r="D325" s="1" t="s">
        <v>47</v>
      </c>
      <c r="E325" s="1" t="s">
        <v>52</v>
      </c>
      <c r="F325" s="2">
        <v>1457</v>
      </c>
      <c r="G325" s="2">
        <v>1314</v>
      </c>
      <c r="H325" s="3">
        <v>10</v>
      </c>
      <c r="I325" s="7">
        <f t="shared" si="138"/>
        <v>0.07335615748665794</v>
      </c>
      <c r="J325" s="7">
        <f t="shared" si="139"/>
        <v>0.0661631419939577</v>
      </c>
      <c r="K325" s="2">
        <f t="shared" si="140"/>
        <v>753.8035592648097</v>
      </c>
      <c r="L325" s="2">
        <f t="shared" si="141"/>
        <v>679.8885551803803</v>
      </c>
      <c r="M325" s="2"/>
      <c r="N325" s="2"/>
      <c r="O325" s="2">
        <f aca="true" t="shared" si="142" ref="O325:O388">K325</f>
        <v>753.8035592648097</v>
      </c>
      <c r="P325" s="2">
        <f aca="true" t="shared" si="143" ref="P325:P388">L325</f>
        <v>679.8885551803803</v>
      </c>
      <c r="Q325" s="2">
        <f t="shared" si="132"/>
        <v>39197.785081770104</v>
      </c>
      <c r="R325" s="2">
        <f t="shared" si="133"/>
        <v>35354.20486937978</v>
      </c>
    </row>
    <row r="326" spans="1:18" s="1" customFormat="1" ht="11.25">
      <c r="A326" s="1" t="s">
        <v>51</v>
      </c>
      <c r="B326" s="1" t="s">
        <v>3</v>
      </c>
      <c r="C326" s="1" t="s">
        <v>29</v>
      </c>
      <c r="D326" s="1" t="s">
        <v>47</v>
      </c>
      <c r="E326" s="1" t="s">
        <v>57</v>
      </c>
      <c r="F326" s="2">
        <v>1009</v>
      </c>
      <c r="G326" s="2">
        <v>1275</v>
      </c>
      <c r="H326" s="3">
        <v>9</v>
      </c>
      <c r="I326" s="7">
        <f t="shared" si="138"/>
        <v>0.050800523612929215</v>
      </c>
      <c r="J326" s="7">
        <f t="shared" si="139"/>
        <v>0.06419939577039276</v>
      </c>
      <c r="K326" s="2">
        <f t="shared" si="140"/>
        <v>522.0231923803658</v>
      </c>
      <c r="L326" s="2">
        <f t="shared" si="141"/>
        <v>659.7092145015107</v>
      </c>
      <c r="M326" s="2"/>
      <c r="N326" s="2"/>
      <c r="O326" s="2">
        <f t="shared" si="142"/>
        <v>522.0231923803658</v>
      </c>
      <c r="P326" s="2">
        <f t="shared" si="143"/>
        <v>659.7092145015107</v>
      </c>
      <c r="Q326" s="2">
        <f t="shared" si="132"/>
        <v>27145.20600377902</v>
      </c>
      <c r="R326" s="2">
        <f t="shared" si="133"/>
        <v>34304.87915407855</v>
      </c>
    </row>
    <row r="327" spans="1:18" s="1" customFormat="1" ht="11.25">
      <c r="A327" s="1" t="s">
        <v>51</v>
      </c>
      <c r="B327" s="1" t="s">
        <v>3</v>
      </c>
      <c r="C327" s="1" t="s">
        <v>29</v>
      </c>
      <c r="D327" s="1" t="s">
        <v>47</v>
      </c>
      <c r="E327" s="1" t="s">
        <v>64</v>
      </c>
      <c r="F327" s="2">
        <v>1608</v>
      </c>
      <c r="G327" s="2">
        <v>2074</v>
      </c>
      <c r="H327" s="3">
        <v>8</v>
      </c>
      <c r="I327" s="7">
        <f t="shared" si="138"/>
        <v>0.08095861443963347</v>
      </c>
      <c r="J327" s="7">
        <f t="shared" si="139"/>
        <v>0.10443101711983888</v>
      </c>
      <c r="K327" s="2">
        <f t="shared" si="140"/>
        <v>831.9259597102359</v>
      </c>
      <c r="L327" s="2">
        <f t="shared" si="141"/>
        <v>1073.1269889224573</v>
      </c>
      <c r="M327" s="2"/>
      <c r="N327" s="2"/>
      <c r="O327" s="2">
        <f t="shared" si="142"/>
        <v>831.9259597102359</v>
      </c>
      <c r="P327" s="2">
        <f t="shared" si="143"/>
        <v>1073.1269889224573</v>
      </c>
      <c r="Q327" s="2">
        <f t="shared" si="132"/>
        <v>43260.14990493227</v>
      </c>
      <c r="R327" s="2">
        <f t="shared" si="133"/>
        <v>55802.603423967776</v>
      </c>
    </row>
    <row r="328" spans="1:18" s="1" customFormat="1" ht="11.25">
      <c r="A328" s="1" t="s">
        <v>51</v>
      </c>
      <c r="B328" s="1" t="s">
        <v>3</v>
      </c>
      <c r="C328" s="1" t="s">
        <v>29</v>
      </c>
      <c r="D328" s="1" t="s">
        <v>47</v>
      </c>
      <c r="E328" s="1" t="s">
        <v>54</v>
      </c>
      <c r="F328" s="2">
        <v>871</v>
      </c>
      <c r="G328" s="2">
        <v>2020</v>
      </c>
      <c r="H328" s="3">
        <v>7</v>
      </c>
      <c r="I328" s="7">
        <f t="shared" si="138"/>
        <v>0.04385258282146813</v>
      </c>
      <c r="J328" s="7">
        <f t="shared" si="139"/>
        <v>0.10171198388721048</v>
      </c>
      <c r="K328" s="2">
        <f t="shared" si="140"/>
        <v>450.62656150971117</v>
      </c>
      <c r="L328" s="2">
        <f t="shared" si="141"/>
        <v>1045.1863633670991</v>
      </c>
      <c r="M328" s="2"/>
      <c r="N328" s="2"/>
      <c r="O328" s="2">
        <f t="shared" si="142"/>
        <v>450.62656150971117</v>
      </c>
      <c r="P328" s="2">
        <f t="shared" si="143"/>
        <v>1045.1863633670991</v>
      </c>
      <c r="Q328" s="2">
        <f t="shared" si="132"/>
        <v>23432.58119850498</v>
      </c>
      <c r="R328" s="2">
        <f t="shared" si="133"/>
        <v>54349.69089508915</v>
      </c>
    </row>
    <row r="329" spans="1:18" s="1" customFormat="1" ht="11.25">
      <c r="A329" s="1" t="s">
        <v>51</v>
      </c>
      <c r="B329" s="1" t="s">
        <v>3</v>
      </c>
      <c r="C329" s="1" t="s">
        <v>29</v>
      </c>
      <c r="D329" s="1" t="s">
        <v>47</v>
      </c>
      <c r="E329" s="1" t="s">
        <v>58</v>
      </c>
      <c r="F329" s="2">
        <v>882</v>
      </c>
      <c r="G329" s="2">
        <v>2491</v>
      </c>
      <c r="H329" s="3">
        <v>6</v>
      </c>
      <c r="I329" s="7">
        <f t="shared" si="138"/>
        <v>0.04440640418890343</v>
      </c>
      <c r="J329" s="7">
        <f t="shared" si="139"/>
        <v>0.12542799597180262</v>
      </c>
      <c r="K329" s="2">
        <f t="shared" si="140"/>
        <v>456.3175973037488</v>
      </c>
      <c r="L329" s="2">
        <f t="shared" si="141"/>
        <v>1288.8907084888338</v>
      </c>
      <c r="M329" s="2"/>
      <c r="N329" s="2"/>
      <c r="O329" s="2">
        <f t="shared" si="142"/>
        <v>456.3175973037488</v>
      </c>
      <c r="P329" s="2">
        <f t="shared" si="143"/>
        <v>1288.8907084888338</v>
      </c>
      <c r="Q329" s="2">
        <f t="shared" si="132"/>
        <v>23728.51505979494</v>
      </c>
      <c r="R329" s="2">
        <f t="shared" si="133"/>
        <v>67022.31684141935</v>
      </c>
    </row>
    <row r="330" spans="1:18" s="1" customFormat="1" ht="11.25">
      <c r="A330" s="1" t="s">
        <v>51</v>
      </c>
      <c r="B330" s="1" t="s">
        <v>3</v>
      </c>
      <c r="C330" s="1" t="s">
        <v>29</v>
      </c>
      <c r="D330" s="1" t="s">
        <v>47</v>
      </c>
      <c r="E330" s="1" t="s">
        <v>53</v>
      </c>
      <c r="F330" s="2">
        <v>280</v>
      </c>
      <c r="G330" s="2">
        <v>3576</v>
      </c>
      <c r="H330" s="3">
        <v>5</v>
      </c>
      <c r="I330" s="7">
        <f t="shared" si="138"/>
        <v>0.014097271171080455</v>
      </c>
      <c r="J330" s="7">
        <f t="shared" si="139"/>
        <v>0.18006042296072508</v>
      </c>
      <c r="K330" s="2">
        <f t="shared" si="140"/>
        <v>144.8627293027774</v>
      </c>
      <c r="L330" s="2">
        <f t="shared" si="141"/>
        <v>1850.2903145548253</v>
      </c>
      <c r="M330" s="2"/>
      <c r="N330" s="2"/>
      <c r="O330" s="2">
        <f t="shared" si="142"/>
        <v>144.8627293027774</v>
      </c>
      <c r="P330" s="2">
        <f t="shared" si="143"/>
        <v>1850.2903145548253</v>
      </c>
      <c r="Q330" s="2">
        <f t="shared" si="132"/>
        <v>7532.861923744425</v>
      </c>
      <c r="R330" s="2">
        <f t="shared" si="133"/>
        <v>96215.09635685092</v>
      </c>
    </row>
    <row r="331" spans="1:18" s="1" customFormat="1" ht="11.25">
      <c r="A331" s="1" t="s">
        <v>51</v>
      </c>
      <c r="B331" s="1" t="s">
        <v>3</v>
      </c>
      <c r="C331" s="1" t="s">
        <v>29</v>
      </c>
      <c r="D331" s="1" t="s">
        <v>47</v>
      </c>
      <c r="E331" s="1" t="s">
        <v>63</v>
      </c>
      <c r="F331" s="2">
        <v>60</v>
      </c>
      <c r="G331" s="2">
        <v>936</v>
      </c>
      <c r="H331" s="3">
        <v>4</v>
      </c>
      <c r="I331" s="7">
        <f t="shared" si="138"/>
        <v>0.003020843822374383</v>
      </c>
      <c r="J331" s="7">
        <f t="shared" si="139"/>
        <v>0.047129909365558914</v>
      </c>
      <c r="K331" s="2">
        <f t="shared" si="140"/>
        <v>31.04201342202373</v>
      </c>
      <c r="L331" s="2">
        <f t="shared" si="141"/>
        <v>484.3041762928737</v>
      </c>
      <c r="M331" s="2"/>
      <c r="N331" s="2"/>
      <c r="O331" s="2">
        <f t="shared" si="142"/>
        <v>31.04201342202373</v>
      </c>
      <c r="P331" s="2">
        <f t="shared" si="143"/>
        <v>484.3041762928737</v>
      </c>
      <c r="Q331" s="2">
        <f t="shared" si="132"/>
        <v>1614.184697945234</v>
      </c>
      <c r="R331" s="2">
        <f t="shared" si="133"/>
        <v>25183.817167229434</v>
      </c>
    </row>
    <row r="332" spans="1:18" s="1" customFormat="1" ht="11.25">
      <c r="A332" s="1" t="s">
        <v>51</v>
      </c>
      <c r="B332" s="1" t="s">
        <v>3</v>
      </c>
      <c r="C332" s="1" t="s">
        <v>29</v>
      </c>
      <c r="D332" s="1" t="s">
        <v>47</v>
      </c>
      <c r="E332" s="1" t="s">
        <v>56</v>
      </c>
      <c r="F332" s="2">
        <v>36</v>
      </c>
      <c r="G332" s="2">
        <v>355</v>
      </c>
      <c r="H332" s="3">
        <v>3</v>
      </c>
      <c r="I332" s="7">
        <f t="shared" si="138"/>
        <v>0.00181250629342463</v>
      </c>
      <c r="J332" s="7">
        <f t="shared" si="139"/>
        <v>0.01787512588116818</v>
      </c>
      <c r="K332" s="2">
        <f t="shared" si="140"/>
        <v>18.62520805321424</v>
      </c>
      <c r="L332" s="2">
        <f t="shared" si="141"/>
        <v>183.6837420768912</v>
      </c>
      <c r="M332" s="2"/>
      <c r="N332" s="2"/>
      <c r="O332" s="2">
        <f t="shared" si="142"/>
        <v>18.62520805321424</v>
      </c>
      <c r="P332" s="2">
        <f t="shared" si="143"/>
        <v>183.6837420768912</v>
      </c>
      <c r="Q332" s="2">
        <f t="shared" si="132"/>
        <v>968.5108187671406</v>
      </c>
      <c r="R332" s="2">
        <f t="shared" si="133"/>
        <v>9551.554587998342</v>
      </c>
    </row>
    <row r="333" spans="1:18" s="1" customFormat="1" ht="11.25">
      <c r="A333" s="1" t="s">
        <v>51</v>
      </c>
      <c r="B333" s="1" t="s">
        <v>3</v>
      </c>
      <c r="C333" s="1" t="s">
        <v>29</v>
      </c>
      <c r="D333" s="1" t="s">
        <v>47</v>
      </c>
      <c r="E333" s="1" t="s">
        <v>55</v>
      </c>
      <c r="F333" s="2">
        <v>42</v>
      </c>
      <c r="G333" s="2">
        <v>534</v>
      </c>
      <c r="H333" s="3">
        <v>2</v>
      </c>
      <c r="I333" s="7">
        <f t="shared" si="138"/>
        <v>0.0021145906756620684</v>
      </c>
      <c r="J333" s="7">
        <f t="shared" si="139"/>
        <v>0.02688821752265861</v>
      </c>
      <c r="K333" s="2">
        <f t="shared" si="140"/>
        <v>21.729409395416614</v>
      </c>
      <c r="L333" s="2">
        <f t="shared" si="141"/>
        <v>276.3017416029856</v>
      </c>
      <c r="M333" s="2"/>
      <c r="N333" s="2"/>
      <c r="O333" s="2">
        <f t="shared" si="142"/>
        <v>21.729409395416614</v>
      </c>
      <c r="P333" s="2">
        <f t="shared" si="143"/>
        <v>276.3017416029856</v>
      </c>
      <c r="Q333" s="2">
        <f t="shared" si="132"/>
        <v>1129.929288561664</v>
      </c>
      <c r="R333" s="2">
        <f t="shared" si="133"/>
        <v>14367.69056335525</v>
      </c>
    </row>
    <row r="334" spans="1:18" s="1" customFormat="1" ht="11.25">
      <c r="A334" s="1" t="s">
        <v>51</v>
      </c>
      <c r="B334" s="1" t="s">
        <v>3</v>
      </c>
      <c r="C334" s="1" t="s">
        <v>29</v>
      </c>
      <c r="D334" s="1" t="s">
        <v>47</v>
      </c>
      <c r="E334" s="1" t="s">
        <v>62</v>
      </c>
      <c r="F334" s="2">
        <v>0</v>
      </c>
      <c r="G334" s="2">
        <v>973</v>
      </c>
      <c r="H334" s="3">
        <v>1</v>
      </c>
      <c r="I334" s="7">
        <f t="shared" si="138"/>
        <v>0</v>
      </c>
      <c r="J334" s="7">
        <f t="shared" si="139"/>
        <v>0.048992950654582076</v>
      </c>
      <c r="K334" s="2">
        <f t="shared" si="140"/>
        <v>0</v>
      </c>
      <c r="L334" s="2">
        <f t="shared" si="141"/>
        <v>503.44867898821167</v>
      </c>
      <c r="M334" s="2"/>
      <c r="N334" s="2"/>
      <c r="O334" s="2">
        <f t="shared" si="142"/>
        <v>0</v>
      </c>
      <c r="P334" s="2">
        <f t="shared" si="143"/>
        <v>503.44867898821167</v>
      </c>
      <c r="Q334" s="2">
        <f t="shared" si="132"/>
        <v>0</v>
      </c>
      <c r="R334" s="2">
        <f t="shared" si="133"/>
        <v>26179.33130738701</v>
      </c>
    </row>
    <row r="335" spans="6:18" s="1" customFormat="1" ht="11.25">
      <c r="F335" s="5">
        <f>SUM(F321:F334)</f>
        <v>19862</v>
      </c>
      <c r="G335" s="5">
        <f>SUM(G321:G334)</f>
        <v>19860</v>
      </c>
      <c r="H335" s="4"/>
      <c r="I335" s="7"/>
      <c r="J335" s="7"/>
      <c r="K335" s="9">
        <v>10275.94117647059</v>
      </c>
      <c r="L335" s="9">
        <f>K335</f>
        <v>10275.94117647059</v>
      </c>
      <c r="M335" s="2"/>
      <c r="N335" s="2"/>
      <c r="O335" s="2"/>
      <c r="P335" s="2"/>
      <c r="Q335" s="2"/>
      <c r="R335" s="2"/>
    </row>
    <row r="336" spans="1:18" s="1" customFormat="1" ht="11.25">
      <c r="A336" s="1" t="s">
        <v>51</v>
      </c>
      <c r="B336" s="1" t="s">
        <v>3</v>
      </c>
      <c r="C336" s="1" t="s">
        <v>30</v>
      </c>
      <c r="D336" s="1" t="s">
        <v>33</v>
      </c>
      <c r="E336" s="1" t="s">
        <v>62</v>
      </c>
      <c r="F336" s="2">
        <v>737</v>
      </c>
      <c r="G336" s="2">
        <v>0</v>
      </c>
      <c r="H336" s="3">
        <v>1</v>
      </c>
      <c r="I336" s="7">
        <f>F336/F$350</f>
        <v>0.05287323337398665</v>
      </c>
      <c r="J336" s="7">
        <f>G336/G$350</f>
        <v>0</v>
      </c>
      <c r="K336" s="2">
        <f>I336*K$350</f>
        <v>399.2987771111424</v>
      </c>
      <c r="L336" s="2">
        <f>J336*L$350</f>
        <v>0</v>
      </c>
      <c r="M336" s="2"/>
      <c r="N336" s="2"/>
      <c r="O336" s="2">
        <f t="shared" si="142"/>
        <v>399.2987771111424</v>
      </c>
      <c r="P336" s="2">
        <f t="shared" si="143"/>
        <v>0</v>
      </c>
      <c r="Q336" s="2">
        <f aca="true" t="shared" si="144" ref="Q336:Q364">O336*$U$3</f>
        <v>23159.329072446257</v>
      </c>
      <c r="R336" s="2">
        <f aca="true" t="shared" si="145" ref="R336:R364">P336*$U$3</f>
        <v>0</v>
      </c>
    </row>
    <row r="337" spans="1:18" s="1" customFormat="1" ht="11.25">
      <c r="A337" s="1" t="s">
        <v>51</v>
      </c>
      <c r="B337" s="1" t="s">
        <v>3</v>
      </c>
      <c r="C337" s="1" t="s">
        <v>30</v>
      </c>
      <c r="D337" s="1" t="s">
        <v>33</v>
      </c>
      <c r="E337" s="1" t="s">
        <v>55</v>
      </c>
      <c r="F337" s="2">
        <v>287</v>
      </c>
      <c r="G337" s="2">
        <v>25</v>
      </c>
      <c r="H337" s="3">
        <v>2</v>
      </c>
      <c r="I337" s="7">
        <f aca="true" t="shared" si="146" ref="I337:I349">F337/F$350</f>
        <v>0.020589712317956813</v>
      </c>
      <c r="J337" s="7">
        <f aca="true" t="shared" si="147" ref="J337:J349">G337/G$350</f>
        <v>0.0017935289475572136</v>
      </c>
      <c r="K337" s="2">
        <f aca="true" t="shared" si="148" ref="K337:K349">I337*K$350</f>
        <v>155.49355363758193</v>
      </c>
      <c r="L337" s="2">
        <f aca="true" t="shared" si="149" ref="L337:L349">J337*L$350</f>
        <v>13.544734637420028</v>
      </c>
      <c r="M337" s="2"/>
      <c r="N337" s="2"/>
      <c r="O337" s="2">
        <f t="shared" si="142"/>
        <v>155.49355363758193</v>
      </c>
      <c r="P337" s="2">
        <f t="shared" si="143"/>
        <v>13.544734637420028</v>
      </c>
      <c r="Q337" s="2">
        <f t="shared" si="144"/>
        <v>9018.626110979752</v>
      </c>
      <c r="R337" s="2">
        <f t="shared" si="145"/>
        <v>785.5946089703616</v>
      </c>
    </row>
    <row r="338" spans="1:18" s="1" customFormat="1" ht="11.25">
      <c r="A338" s="1" t="s">
        <v>51</v>
      </c>
      <c r="B338" s="1" t="s">
        <v>3</v>
      </c>
      <c r="C338" s="1" t="s">
        <v>30</v>
      </c>
      <c r="D338" s="1" t="s">
        <v>33</v>
      </c>
      <c r="E338" s="1" t="s">
        <v>56</v>
      </c>
      <c r="F338" s="2">
        <v>173</v>
      </c>
      <c r="G338" s="2">
        <v>14</v>
      </c>
      <c r="H338" s="3">
        <v>3</v>
      </c>
      <c r="I338" s="7">
        <f t="shared" si="146"/>
        <v>0.012411220317095918</v>
      </c>
      <c r="J338" s="7">
        <f t="shared" si="147"/>
        <v>0.0010043762106320396</v>
      </c>
      <c r="K338" s="2">
        <f t="shared" si="148"/>
        <v>93.72956369094658</v>
      </c>
      <c r="L338" s="2">
        <f t="shared" si="149"/>
        <v>7.5850513969552145</v>
      </c>
      <c r="M338" s="2"/>
      <c r="N338" s="2"/>
      <c r="O338" s="2">
        <f t="shared" si="142"/>
        <v>93.72956369094658</v>
      </c>
      <c r="P338" s="2">
        <f t="shared" si="143"/>
        <v>7.5850513969552145</v>
      </c>
      <c r="Q338" s="2">
        <f t="shared" si="144"/>
        <v>5436.314694074901</v>
      </c>
      <c r="R338" s="2">
        <f t="shared" si="145"/>
        <v>439.9329810234024</v>
      </c>
    </row>
    <row r="339" spans="1:18" s="1" customFormat="1" ht="11.25">
      <c r="A339" s="1" t="s">
        <v>51</v>
      </c>
      <c r="B339" s="1" t="s">
        <v>3</v>
      </c>
      <c r="C339" s="1" t="s">
        <v>30</v>
      </c>
      <c r="D339" s="1" t="s">
        <v>33</v>
      </c>
      <c r="E339" s="1" t="s">
        <v>63</v>
      </c>
      <c r="F339" s="2">
        <v>414</v>
      </c>
      <c r="G339" s="2">
        <v>31</v>
      </c>
      <c r="H339" s="3">
        <v>4</v>
      </c>
      <c r="I339" s="7">
        <f t="shared" si="146"/>
        <v>0.029700839371547456</v>
      </c>
      <c r="J339" s="7">
        <f t="shared" si="147"/>
        <v>0.002223975894970945</v>
      </c>
      <c r="K339" s="2">
        <f t="shared" si="148"/>
        <v>224.30080559567563</v>
      </c>
      <c r="L339" s="2">
        <f t="shared" si="149"/>
        <v>16.795470950400833</v>
      </c>
      <c r="M339" s="2"/>
      <c r="N339" s="2"/>
      <c r="O339" s="2">
        <f t="shared" si="142"/>
        <v>224.30080559567563</v>
      </c>
      <c r="P339" s="2">
        <f t="shared" si="143"/>
        <v>16.795470950400833</v>
      </c>
      <c r="Q339" s="2">
        <f t="shared" si="144"/>
        <v>13009.446724549187</v>
      </c>
      <c r="R339" s="2">
        <f t="shared" si="145"/>
        <v>974.1373151232483</v>
      </c>
    </row>
    <row r="340" spans="1:18" s="1" customFormat="1" ht="11.25">
      <c r="A340" s="1" t="s">
        <v>51</v>
      </c>
      <c r="B340" s="1" t="s">
        <v>3</v>
      </c>
      <c r="C340" s="1" t="s">
        <v>30</v>
      </c>
      <c r="D340" s="1" t="s">
        <v>33</v>
      </c>
      <c r="E340" s="1" t="s">
        <v>53</v>
      </c>
      <c r="F340" s="2">
        <v>2276</v>
      </c>
      <c r="G340" s="2">
        <v>148</v>
      </c>
      <c r="H340" s="3">
        <v>5</v>
      </c>
      <c r="I340" s="7">
        <f t="shared" si="146"/>
        <v>0.16328287538560873</v>
      </c>
      <c r="J340" s="7">
        <f t="shared" si="147"/>
        <v>0.010617691369538704</v>
      </c>
      <c r="K340" s="2">
        <f t="shared" si="148"/>
        <v>1233.1126413907193</v>
      </c>
      <c r="L340" s="2">
        <f t="shared" si="149"/>
        <v>80.18482905352656</v>
      </c>
      <c r="M340" s="2"/>
      <c r="N340" s="2"/>
      <c r="O340" s="2">
        <f t="shared" si="142"/>
        <v>1233.1126413907193</v>
      </c>
      <c r="P340" s="2">
        <f t="shared" si="143"/>
        <v>80.18482905352656</v>
      </c>
      <c r="Q340" s="2">
        <f t="shared" si="144"/>
        <v>71520.53320066172</v>
      </c>
      <c r="R340" s="2">
        <f t="shared" si="145"/>
        <v>4650.72008510454</v>
      </c>
    </row>
    <row r="341" spans="1:18" s="1" customFormat="1" ht="11.25">
      <c r="A341" s="1" t="s">
        <v>51</v>
      </c>
      <c r="B341" s="1" t="s">
        <v>3</v>
      </c>
      <c r="C341" s="1" t="s">
        <v>30</v>
      </c>
      <c r="D341" s="1" t="s">
        <v>33</v>
      </c>
      <c r="E341" s="1" t="s">
        <v>58</v>
      </c>
      <c r="F341" s="2">
        <v>1811</v>
      </c>
      <c r="G341" s="2">
        <v>422</v>
      </c>
      <c r="H341" s="3">
        <v>6</v>
      </c>
      <c r="I341" s="7">
        <f t="shared" si="146"/>
        <v>0.12992323696104455</v>
      </c>
      <c r="J341" s="7">
        <f t="shared" si="147"/>
        <v>0.030274768634765765</v>
      </c>
      <c r="K341" s="2">
        <f t="shared" si="148"/>
        <v>981.1805771347067</v>
      </c>
      <c r="L341" s="2">
        <f t="shared" si="149"/>
        <v>228.63512067965004</v>
      </c>
      <c r="M341" s="2"/>
      <c r="N341" s="2"/>
      <c r="O341" s="2">
        <f t="shared" si="142"/>
        <v>981.1805771347067</v>
      </c>
      <c r="P341" s="2">
        <f t="shared" si="143"/>
        <v>228.63512067965004</v>
      </c>
      <c r="Q341" s="2">
        <f t="shared" si="144"/>
        <v>56908.47347381299</v>
      </c>
      <c r="R341" s="2">
        <f t="shared" si="145"/>
        <v>13260.836999419702</v>
      </c>
    </row>
    <row r="342" spans="1:18" s="1" customFormat="1" ht="11.25">
      <c r="A342" s="1" t="s">
        <v>51</v>
      </c>
      <c r="B342" s="1" t="s">
        <v>3</v>
      </c>
      <c r="C342" s="1" t="s">
        <v>30</v>
      </c>
      <c r="D342" s="1" t="s">
        <v>33</v>
      </c>
      <c r="E342" s="1" t="s">
        <v>54</v>
      </c>
      <c r="F342" s="2">
        <v>1109</v>
      </c>
      <c r="G342" s="2">
        <v>322</v>
      </c>
      <c r="H342" s="3">
        <v>7</v>
      </c>
      <c r="I342" s="7">
        <f t="shared" si="146"/>
        <v>0.079560944113638</v>
      </c>
      <c r="J342" s="7">
        <f t="shared" si="147"/>
        <v>0.023100652844536912</v>
      </c>
      <c r="K342" s="2">
        <f t="shared" si="148"/>
        <v>600.8444285159524</v>
      </c>
      <c r="L342" s="2">
        <f t="shared" si="149"/>
        <v>174.45618212996996</v>
      </c>
      <c r="M342" s="2"/>
      <c r="N342" s="2"/>
      <c r="O342" s="2">
        <f t="shared" si="142"/>
        <v>600.8444285159524</v>
      </c>
      <c r="P342" s="2">
        <f t="shared" si="143"/>
        <v>174.45618212996996</v>
      </c>
      <c r="Q342" s="2">
        <f t="shared" si="144"/>
        <v>34848.97685392524</v>
      </c>
      <c r="R342" s="2">
        <f t="shared" si="145"/>
        <v>10118.458563538257</v>
      </c>
    </row>
    <row r="343" spans="1:18" s="1" customFormat="1" ht="11.25">
      <c r="A343" s="1" t="s">
        <v>51</v>
      </c>
      <c r="B343" s="1" t="s">
        <v>3</v>
      </c>
      <c r="C343" s="1" t="s">
        <v>30</v>
      </c>
      <c r="D343" s="1" t="s">
        <v>33</v>
      </c>
      <c r="E343" s="1" t="s">
        <v>64</v>
      </c>
      <c r="F343" s="2">
        <v>1701</v>
      </c>
      <c r="G343" s="2">
        <v>777</v>
      </c>
      <c r="H343" s="3">
        <v>8</v>
      </c>
      <c r="I343" s="7">
        <f t="shared" si="146"/>
        <v>0.12203170959179281</v>
      </c>
      <c r="J343" s="7">
        <f t="shared" si="147"/>
        <v>0.0557428796900782</v>
      </c>
      <c r="K343" s="2">
        <f t="shared" si="148"/>
        <v>921.5837447300586</v>
      </c>
      <c r="L343" s="2">
        <f t="shared" si="149"/>
        <v>420.97035253101444</v>
      </c>
      <c r="M343" s="2"/>
      <c r="N343" s="2"/>
      <c r="O343" s="2">
        <f t="shared" si="142"/>
        <v>921.5837447300586</v>
      </c>
      <c r="P343" s="2">
        <f t="shared" si="143"/>
        <v>420.97035253101444</v>
      </c>
      <c r="Q343" s="2">
        <f t="shared" si="144"/>
        <v>53451.8571943434</v>
      </c>
      <c r="R343" s="2">
        <f t="shared" si="145"/>
        <v>24416.28044679884</v>
      </c>
    </row>
    <row r="344" spans="1:18" s="1" customFormat="1" ht="11.25">
      <c r="A344" s="1" t="s">
        <v>51</v>
      </c>
      <c r="B344" s="1" t="s">
        <v>3</v>
      </c>
      <c r="C344" s="1" t="s">
        <v>30</v>
      </c>
      <c r="D344" s="1" t="s">
        <v>33</v>
      </c>
      <c r="E344" s="1" t="s">
        <v>57</v>
      </c>
      <c r="F344" s="2">
        <v>1167</v>
      </c>
      <c r="G344" s="2">
        <v>708</v>
      </c>
      <c r="H344" s="3">
        <v>9</v>
      </c>
      <c r="I344" s="7">
        <f t="shared" si="146"/>
        <v>0.08372193127197072</v>
      </c>
      <c r="J344" s="7">
        <f t="shared" si="147"/>
        <v>0.05079273979482029</v>
      </c>
      <c r="K344" s="2">
        <f t="shared" si="148"/>
        <v>632.2682128747668</v>
      </c>
      <c r="L344" s="2">
        <f t="shared" si="149"/>
        <v>383.58688493173514</v>
      </c>
      <c r="M344" s="2"/>
      <c r="N344" s="2"/>
      <c r="O344" s="2">
        <f t="shared" si="142"/>
        <v>632.2682128747668</v>
      </c>
      <c r="P344" s="2">
        <f t="shared" si="143"/>
        <v>383.58688493173514</v>
      </c>
      <c r="Q344" s="2">
        <f t="shared" si="144"/>
        <v>36671.55634673648</v>
      </c>
      <c r="R344" s="2">
        <f t="shared" si="145"/>
        <v>22248.039326040638</v>
      </c>
    </row>
    <row r="345" spans="1:18" s="1" customFormat="1" ht="11.25">
      <c r="A345" s="1" t="s">
        <v>51</v>
      </c>
      <c r="B345" s="1" t="s">
        <v>3</v>
      </c>
      <c r="C345" s="1" t="s">
        <v>30</v>
      </c>
      <c r="D345" s="1" t="s">
        <v>33</v>
      </c>
      <c r="E345" s="1" t="s">
        <v>52</v>
      </c>
      <c r="F345" s="2">
        <v>950</v>
      </c>
      <c r="G345" s="2">
        <v>769</v>
      </c>
      <c r="H345" s="3">
        <v>10</v>
      </c>
      <c r="I345" s="7">
        <f t="shared" si="146"/>
        <v>0.06815410000717412</v>
      </c>
      <c r="J345" s="7">
        <f t="shared" si="147"/>
        <v>0.05516895042685989</v>
      </c>
      <c r="K345" s="2">
        <f t="shared" si="148"/>
        <v>514.6999162219611</v>
      </c>
      <c r="L345" s="2">
        <f t="shared" si="149"/>
        <v>416.63603744704</v>
      </c>
      <c r="M345" s="2"/>
      <c r="N345" s="2"/>
      <c r="O345" s="2">
        <f t="shared" si="142"/>
        <v>514.6999162219611</v>
      </c>
      <c r="P345" s="2">
        <f t="shared" si="143"/>
        <v>416.63603744704</v>
      </c>
      <c r="Q345" s="2">
        <f t="shared" si="144"/>
        <v>29852.595140873742</v>
      </c>
      <c r="R345" s="2">
        <f t="shared" si="145"/>
        <v>24164.89017192832</v>
      </c>
    </row>
    <row r="346" spans="1:18" s="1" customFormat="1" ht="11.25">
      <c r="A346" s="1" t="s">
        <v>51</v>
      </c>
      <c r="B346" s="1" t="s">
        <v>3</v>
      </c>
      <c r="C346" s="1" t="s">
        <v>30</v>
      </c>
      <c r="D346" s="1" t="s">
        <v>33</v>
      </c>
      <c r="E346" s="1" t="s">
        <v>15</v>
      </c>
      <c r="F346" s="2">
        <v>2548</v>
      </c>
      <c r="G346" s="2">
        <v>4367</v>
      </c>
      <c r="H346" s="3">
        <v>11</v>
      </c>
      <c r="I346" s="7">
        <f t="shared" si="146"/>
        <v>0.1827964703350312</v>
      </c>
      <c r="J346" s="7">
        <f t="shared" si="147"/>
        <v>0.31329363655929404</v>
      </c>
      <c r="K346" s="2">
        <f t="shared" si="148"/>
        <v>1380.4793542458492</v>
      </c>
      <c r="L346" s="2">
        <f t="shared" si="149"/>
        <v>2365.99424646453</v>
      </c>
      <c r="M346" s="2"/>
      <c r="N346" s="2"/>
      <c r="O346" s="2">
        <f t="shared" si="142"/>
        <v>1380.4793542458492</v>
      </c>
      <c r="P346" s="2">
        <f t="shared" si="143"/>
        <v>2365.99424646453</v>
      </c>
      <c r="Q346" s="2">
        <f t="shared" si="144"/>
        <v>80067.80254625925</v>
      </c>
      <c r="R346" s="2">
        <f t="shared" si="145"/>
        <v>137227.66629494276</v>
      </c>
    </row>
    <row r="347" spans="1:18" s="1" customFormat="1" ht="11.25">
      <c r="A347" s="1" t="s">
        <v>51</v>
      </c>
      <c r="B347" s="1" t="s">
        <v>3</v>
      </c>
      <c r="C347" s="1" t="s">
        <v>30</v>
      </c>
      <c r="D347" s="1" t="s">
        <v>33</v>
      </c>
      <c r="E347" s="1" t="s">
        <v>61</v>
      </c>
      <c r="F347" s="2">
        <v>572</v>
      </c>
      <c r="G347" s="2">
        <v>2107</v>
      </c>
      <c r="H347" s="3">
        <v>12</v>
      </c>
      <c r="I347" s="7">
        <f t="shared" si="146"/>
        <v>0.04103594232010905</v>
      </c>
      <c r="J347" s="7">
        <f t="shared" si="147"/>
        <v>0.15115861970012195</v>
      </c>
      <c r="K347" s="2">
        <f t="shared" si="148"/>
        <v>309.90352850417025</v>
      </c>
      <c r="L347" s="2">
        <f t="shared" si="149"/>
        <v>1141.5502352417598</v>
      </c>
      <c r="M347" s="2"/>
      <c r="N347" s="2"/>
      <c r="O347" s="2">
        <f t="shared" si="142"/>
        <v>309.90352850417025</v>
      </c>
      <c r="P347" s="2">
        <f t="shared" si="143"/>
        <v>1141.5502352417598</v>
      </c>
      <c r="Q347" s="2">
        <f t="shared" si="144"/>
        <v>17974.404653241876</v>
      </c>
      <c r="R347" s="2">
        <f t="shared" si="145"/>
        <v>66209.91364402206</v>
      </c>
    </row>
    <row r="348" spans="1:18" s="1" customFormat="1" ht="11.25">
      <c r="A348" s="1" t="s">
        <v>51</v>
      </c>
      <c r="B348" s="1" t="s">
        <v>3</v>
      </c>
      <c r="C348" s="1" t="s">
        <v>30</v>
      </c>
      <c r="D348" s="1" t="s">
        <v>33</v>
      </c>
      <c r="E348" s="1" t="s">
        <v>60</v>
      </c>
      <c r="F348" s="2">
        <v>194</v>
      </c>
      <c r="G348" s="2">
        <v>1420</v>
      </c>
      <c r="H348" s="3">
        <v>13</v>
      </c>
      <c r="I348" s="7">
        <f t="shared" si="146"/>
        <v>0.013917784633043977</v>
      </c>
      <c r="J348" s="7">
        <f t="shared" si="147"/>
        <v>0.10187244422124973</v>
      </c>
      <c r="K348" s="2">
        <f t="shared" si="148"/>
        <v>105.1071407863794</v>
      </c>
      <c r="L348" s="2">
        <f t="shared" si="149"/>
        <v>769.3409274054576</v>
      </c>
      <c r="M348" s="2"/>
      <c r="N348" s="2"/>
      <c r="O348" s="2">
        <f t="shared" si="142"/>
        <v>105.1071407863794</v>
      </c>
      <c r="P348" s="2">
        <f t="shared" si="143"/>
        <v>769.3409274054576</v>
      </c>
      <c r="Q348" s="2">
        <f t="shared" si="144"/>
        <v>6096.214165610006</v>
      </c>
      <c r="R348" s="2">
        <f t="shared" si="145"/>
        <v>44621.77378951654</v>
      </c>
    </row>
    <row r="349" spans="1:18" s="1" customFormat="1" ht="11.25">
      <c r="A349" s="1" t="s">
        <v>51</v>
      </c>
      <c r="B349" s="1" t="s">
        <v>3</v>
      </c>
      <c r="C349" s="1" t="s">
        <v>30</v>
      </c>
      <c r="D349" s="1" t="s">
        <v>33</v>
      </c>
      <c r="E349" s="1" t="s">
        <v>59</v>
      </c>
      <c r="F349" s="2">
        <v>0</v>
      </c>
      <c r="G349" s="2">
        <v>2829</v>
      </c>
      <c r="H349" s="3">
        <v>14</v>
      </c>
      <c r="I349" s="7">
        <f t="shared" si="146"/>
        <v>0</v>
      </c>
      <c r="J349" s="7">
        <f t="shared" si="147"/>
        <v>0.2029557357055743</v>
      </c>
      <c r="K349" s="2">
        <f t="shared" si="148"/>
        <v>0</v>
      </c>
      <c r="L349" s="2">
        <f t="shared" si="149"/>
        <v>1532.7221715704502</v>
      </c>
      <c r="M349" s="2"/>
      <c r="N349" s="2"/>
      <c r="O349" s="2">
        <f t="shared" si="142"/>
        <v>0</v>
      </c>
      <c r="P349" s="2">
        <f t="shared" si="143"/>
        <v>1532.7221715704502</v>
      </c>
      <c r="Q349" s="2">
        <f t="shared" si="144"/>
        <v>0</v>
      </c>
      <c r="R349" s="2">
        <f t="shared" si="145"/>
        <v>88897.88595108611</v>
      </c>
    </row>
    <row r="350" spans="6:18" s="1" customFormat="1" ht="11.25">
      <c r="F350" s="5">
        <f>SUM(F336:F349)</f>
        <v>13939</v>
      </c>
      <c r="G350" s="5">
        <f>SUM(G336:G349)</f>
        <v>13939</v>
      </c>
      <c r="H350" s="4"/>
      <c r="I350" s="7"/>
      <c r="J350" s="7"/>
      <c r="K350" s="9">
        <v>7552.00224443991</v>
      </c>
      <c r="L350" s="9">
        <f>K350</f>
        <v>7552.00224443991</v>
      </c>
      <c r="M350" s="2"/>
      <c r="N350" s="2"/>
      <c r="O350" s="2"/>
      <c r="P350" s="2"/>
      <c r="Q350" s="2"/>
      <c r="R350" s="2"/>
    </row>
    <row r="351" spans="1:18" s="1" customFormat="1" ht="11.25">
      <c r="A351" s="1" t="s">
        <v>51</v>
      </c>
      <c r="B351" s="1" t="s">
        <v>3</v>
      </c>
      <c r="C351" s="1" t="s">
        <v>30</v>
      </c>
      <c r="D351" s="1" t="s">
        <v>47</v>
      </c>
      <c r="E351" s="1" t="s">
        <v>59</v>
      </c>
      <c r="F351" s="2">
        <v>2482</v>
      </c>
      <c r="G351" s="2">
        <v>0</v>
      </c>
      <c r="H351" s="3">
        <v>14</v>
      </c>
      <c r="I351" s="7">
        <f>F351/F$365</f>
        <v>0.17113700613666138</v>
      </c>
      <c r="J351" s="7">
        <f>G351/G$365</f>
        <v>0</v>
      </c>
      <c r="K351" s="2">
        <f>I351*K$365</f>
        <v>1353.1867820654738</v>
      </c>
      <c r="L351" s="2">
        <f>J351*L$365</f>
        <v>0</v>
      </c>
      <c r="M351" s="2"/>
      <c r="N351" s="2"/>
      <c r="O351" s="2">
        <f t="shared" si="142"/>
        <v>1353.1867820654738</v>
      </c>
      <c r="P351" s="2">
        <f t="shared" si="143"/>
        <v>0</v>
      </c>
      <c r="Q351" s="2">
        <f t="shared" si="144"/>
        <v>78484.83335979749</v>
      </c>
      <c r="R351" s="2">
        <f t="shared" si="145"/>
        <v>0</v>
      </c>
    </row>
    <row r="352" spans="1:18" s="1" customFormat="1" ht="11.25">
      <c r="A352" s="1" t="s">
        <v>51</v>
      </c>
      <c r="B352" s="1" t="s">
        <v>3</v>
      </c>
      <c r="C352" s="1" t="s">
        <v>30</v>
      </c>
      <c r="D352" s="1" t="s">
        <v>47</v>
      </c>
      <c r="E352" s="1" t="s">
        <v>60</v>
      </c>
      <c r="F352" s="2">
        <v>1312</v>
      </c>
      <c r="G352" s="2">
        <v>127</v>
      </c>
      <c r="H352" s="3">
        <v>13</v>
      </c>
      <c r="I352" s="7">
        <f aca="true" t="shared" si="150" ref="I352:I364">F352/F$365</f>
        <v>0.09046404192236089</v>
      </c>
      <c r="J352" s="7">
        <f aca="true" t="shared" si="151" ref="J352:J364">G352/G$365</f>
        <v>0.00875680893608219</v>
      </c>
      <c r="K352" s="2">
        <f aca="true" t="shared" si="152" ref="K352:K364">I352*K$365</f>
        <v>715.3026019620877</v>
      </c>
      <c r="L352" s="2">
        <f aca="true" t="shared" si="153" ref="L352:L364">J352*L$365</f>
        <v>69.2404195496838</v>
      </c>
      <c r="M352" s="2"/>
      <c r="N352" s="2"/>
      <c r="O352" s="2">
        <f t="shared" si="142"/>
        <v>715.3026019620877</v>
      </c>
      <c r="P352" s="2">
        <f t="shared" si="143"/>
        <v>69.2404195496838</v>
      </c>
      <c r="Q352" s="2">
        <f t="shared" si="144"/>
        <v>41487.55091380109</v>
      </c>
      <c r="R352" s="2">
        <f t="shared" si="145"/>
        <v>4015.944333881661</v>
      </c>
    </row>
    <row r="353" spans="1:18" s="1" customFormat="1" ht="11.25">
      <c r="A353" s="1" t="s">
        <v>51</v>
      </c>
      <c r="B353" s="1" t="s">
        <v>3</v>
      </c>
      <c r="C353" s="1" t="s">
        <v>30</v>
      </c>
      <c r="D353" s="1" t="s">
        <v>47</v>
      </c>
      <c r="E353" s="1" t="s">
        <v>61</v>
      </c>
      <c r="F353" s="2">
        <v>2107</v>
      </c>
      <c r="G353" s="2">
        <v>457</v>
      </c>
      <c r="H353" s="3">
        <v>12</v>
      </c>
      <c r="I353" s="7">
        <f t="shared" si="150"/>
        <v>0.1452802868372061</v>
      </c>
      <c r="J353" s="7">
        <f t="shared" si="151"/>
        <v>0.031510721919602844</v>
      </c>
      <c r="K353" s="2">
        <f t="shared" si="152"/>
        <v>1148.7367243400295</v>
      </c>
      <c r="L353" s="2">
        <f t="shared" si="153"/>
        <v>249.15647034807478</v>
      </c>
      <c r="M353" s="2"/>
      <c r="N353" s="2"/>
      <c r="O353" s="2">
        <f t="shared" si="142"/>
        <v>1148.7367243400295</v>
      </c>
      <c r="P353" s="2">
        <f t="shared" si="143"/>
        <v>249.15647034807478</v>
      </c>
      <c r="Q353" s="2">
        <f t="shared" si="144"/>
        <v>66626.73001172171</v>
      </c>
      <c r="R353" s="2">
        <f t="shared" si="145"/>
        <v>14451.075280188337</v>
      </c>
    </row>
    <row r="354" spans="1:18" s="1" customFormat="1" ht="11.25">
      <c r="A354" s="1" t="s">
        <v>51</v>
      </c>
      <c r="B354" s="1" t="s">
        <v>3</v>
      </c>
      <c r="C354" s="1" t="s">
        <v>30</v>
      </c>
      <c r="D354" s="1" t="s">
        <v>47</v>
      </c>
      <c r="E354" s="1" t="s">
        <v>15</v>
      </c>
      <c r="F354" s="2">
        <v>4775</v>
      </c>
      <c r="G354" s="2">
        <v>2709</v>
      </c>
      <c r="H354" s="3">
        <v>11</v>
      </c>
      <c r="I354" s="7">
        <f t="shared" si="150"/>
        <v>0.3292422257463973</v>
      </c>
      <c r="J354" s="7">
        <f t="shared" si="151"/>
        <v>0.18678894021926498</v>
      </c>
      <c r="K354" s="2">
        <f t="shared" si="152"/>
        <v>2603.330735037324</v>
      </c>
      <c r="L354" s="2">
        <f t="shared" si="153"/>
        <v>1476.9472170086094</v>
      </c>
      <c r="M354" s="2"/>
      <c r="N354" s="2"/>
      <c r="O354" s="2">
        <f t="shared" si="142"/>
        <v>2603.330735037324</v>
      </c>
      <c r="P354" s="2">
        <f t="shared" si="143"/>
        <v>1476.9472170086094</v>
      </c>
      <c r="Q354" s="2">
        <f t="shared" si="144"/>
        <v>150993.1826321648</v>
      </c>
      <c r="R354" s="2">
        <f t="shared" si="145"/>
        <v>85662.93858649935</v>
      </c>
    </row>
    <row r="355" spans="1:18" s="1" customFormat="1" ht="11.25">
      <c r="A355" s="1" t="s">
        <v>51</v>
      </c>
      <c r="B355" s="1" t="s">
        <v>3</v>
      </c>
      <c r="C355" s="1" t="s">
        <v>30</v>
      </c>
      <c r="D355" s="1" t="s">
        <v>47</v>
      </c>
      <c r="E355" s="1" t="s">
        <v>52</v>
      </c>
      <c r="F355" s="2">
        <v>890</v>
      </c>
      <c r="G355" s="2">
        <v>931</v>
      </c>
      <c r="H355" s="3">
        <v>10</v>
      </c>
      <c r="I355" s="7">
        <f t="shared" si="150"/>
        <v>0.06136661380404054</v>
      </c>
      <c r="J355" s="7">
        <f t="shared" si="151"/>
        <v>0.06419361511411432</v>
      </c>
      <c r="K355" s="2">
        <f t="shared" si="152"/>
        <v>485.2281370017211</v>
      </c>
      <c r="L355" s="2">
        <f t="shared" si="153"/>
        <v>507.58134331303637</v>
      </c>
      <c r="M355" s="2"/>
      <c r="N355" s="2"/>
      <c r="O355" s="2">
        <f t="shared" si="142"/>
        <v>485.2281370017211</v>
      </c>
      <c r="P355" s="2">
        <f t="shared" si="143"/>
        <v>507.58134331303637</v>
      </c>
      <c r="Q355" s="2">
        <f t="shared" si="144"/>
        <v>28143.231946099826</v>
      </c>
      <c r="R355" s="2">
        <f t="shared" si="145"/>
        <v>29439.71791215611</v>
      </c>
    </row>
    <row r="356" spans="1:18" s="1" customFormat="1" ht="11.25">
      <c r="A356" s="1" t="s">
        <v>51</v>
      </c>
      <c r="B356" s="1" t="s">
        <v>3</v>
      </c>
      <c r="C356" s="1" t="s">
        <v>30</v>
      </c>
      <c r="D356" s="1" t="s">
        <v>47</v>
      </c>
      <c r="E356" s="1" t="s">
        <v>57</v>
      </c>
      <c r="F356" s="2">
        <v>751</v>
      </c>
      <c r="G356" s="2">
        <v>978</v>
      </c>
      <c r="H356" s="3">
        <v>9</v>
      </c>
      <c r="I356" s="7">
        <f t="shared" si="150"/>
        <v>0.05178238985037578</v>
      </c>
      <c r="J356" s="7">
        <f t="shared" si="151"/>
        <v>0.06743432393297938</v>
      </c>
      <c r="K356" s="2">
        <f t="shared" si="152"/>
        <v>409.44531560482307</v>
      </c>
      <c r="L356" s="2">
        <f t="shared" si="153"/>
        <v>533.2057505479586</v>
      </c>
      <c r="M356" s="2"/>
      <c r="N356" s="2"/>
      <c r="O356" s="2">
        <f t="shared" si="142"/>
        <v>409.44531560482307</v>
      </c>
      <c r="P356" s="2">
        <f t="shared" si="143"/>
        <v>533.2057505479586</v>
      </c>
      <c r="Q356" s="2">
        <f t="shared" si="144"/>
        <v>23747.828305079736</v>
      </c>
      <c r="R356" s="2">
        <f t="shared" si="145"/>
        <v>30925.933531781597</v>
      </c>
    </row>
    <row r="357" spans="1:18" s="1" customFormat="1" ht="11.25">
      <c r="A357" s="1" t="s">
        <v>51</v>
      </c>
      <c r="B357" s="1" t="s">
        <v>3</v>
      </c>
      <c r="C357" s="1" t="s">
        <v>30</v>
      </c>
      <c r="D357" s="1" t="s">
        <v>47</v>
      </c>
      <c r="E357" s="1" t="s">
        <v>64</v>
      </c>
      <c r="F357" s="2">
        <v>851</v>
      </c>
      <c r="G357" s="2">
        <v>1558</v>
      </c>
      <c r="H357" s="3">
        <v>8</v>
      </c>
      <c r="I357" s="7">
        <f t="shared" si="150"/>
        <v>0.0586775149968972</v>
      </c>
      <c r="J357" s="7">
        <f t="shared" si="151"/>
        <v>0.10742604978280355</v>
      </c>
      <c r="K357" s="2">
        <f t="shared" si="152"/>
        <v>463.9653309982749</v>
      </c>
      <c r="L357" s="2">
        <f t="shared" si="153"/>
        <v>849.4218398299791</v>
      </c>
      <c r="M357" s="2"/>
      <c r="N357" s="2"/>
      <c r="O357" s="2">
        <f t="shared" si="142"/>
        <v>463.9653309982749</v>
      </c>
      <c r="P357" s="2">
        <f t="shared" si="143"/>
        <v>849.4218398299791</v>
      </c>
      <c r="Q357" s="2">
        <f t="shared" si="144"/>
        <v>26909.989197899944</v>
      </c>
      <c r="R357" s="2">
        <f t="shared" si="145"/>
        <v>49266.46671013879</v>
      </c>
    </row>
    <row r="358" spans="1:18" s="1" customFormat="1" ht="11.25">
      <c r="A358" s="1" t="s">
        <v>51</v>
      </c>
      <c r="B358" s="1" t="s">
        <v>3</v>
      </c>
      <c r="C358" s="1" t="s">
        <v>30</v>
      </c>
      <c r="D358" s="1" t="s">
        <v>47</v>
      </c>
      <c r="E358" s="1" t="s">
        <v>54</v>
      </c>
      <c r="F358" s="2">
        <v>401</v>
      </c>
      <c r="G358" s="2">
        <v>1235</v>
      </c>
      <c r="H358" s="3">
        <v>7</v>
      </c>
      <c r="I358" s="7">
        <f t="shared" si="150"/>
        <v>0.02764945183755085</v>
      </c>
      <c r="J358" s="7">
        <f t="shared" si="151"/>
        <v>0.0851547955595394</v>
      </c>
      <c r="K358" s="2">
        <f t="shared" si="152"/>
        <v>218.62526172774173</v>
      </c>
      <c r="L358" s="2">
        <f t="shared" si="153"/>
        <v>673.3221901091298</v>
      </c>
      <c r="M358" s="2"/>
      <c r="N358" s="2"/>
      <c r="O358" s="2">
        <f t="shared" si="142"/>
        <v>218.62526172774173</v>
      </c>
      <c r="P358" s="2">
        <f t="shared" si="143"/>
        <v>673.3221901091298</v>
      </c>
      <c r="Q358" s="2">
        <f t="shared" si="144"/>
        <v>12680.26518020902</v>
      </c>
      <c r="R358" s="2">
        <f t="shared" si="145"/>
        <v>39052.68702632953</v>
      </c>
    </row>
    <row r="359" spans="1:18" s="1" customFormat="1" ht="11.25">
      <c r="A359" s="1" t="s">
        <v>51</v>
      </c>
      <c r="B359" s="1" t="s">
        <v>3</v>
      </c>
      <c r="C359" s="1" t="s">
        <v>30</v>
      </c>
      <c r="D359" s="1" t="s">
        <v>47</v>
      </c>
      <c r="E359" s="1" t="s">
        <v>58</v>
      </c>
      <c r="F359" s="2">
        <v>594</v>
      </c>
      <c r="G359" s="2">
        <v>2022</v>
      </c>
      <c r="H359" s="3">
        <v>6</v>
      </c>
      <c r="I359" s="7">
        <f t="shared" si="150"/>
        <v>0.04095704337033717</v>
      </c>
      <c r="J359" s="7">
        <f t="shared" si="151"/>
        <v>0.1394194304626629</v>
      </c>
      <c r="K359" s="2">
        <f t="shared" si="152"/>
        <v>323.8488914371037</v>
      </c>
      <c r="L359" s="2">
        <f t="shared" si="153"/>
        <v>1102.3947112555954</v>
      </c>
      <c r="M359" s="2"/>
      <c r="N359" s="2"/>
      <c r="O359" s="2">
        <f t="shared" si="142"/>
        <v>323.8488914371037</v>
      </c>
      <c r="P359" s="2">
        <f t="shared" si="143"/>
        <v>1102.3947112555954</v>
      </c>
      <c r="Q359" s="2">
        <f t="shared" si="144"/>
        <v>18783.235703352017</v>
      </c>
      <c r="R359" s="2">
        <f t="shared" si="145"/>
        <v>63938.893252824535</v>
      </c>
    </row>
    <row r="360" spans="1:18" s="1" customFormat="1" ht="11.25">
      <c r="A360" s="1" t="s">
        <v>51</v>
      </c>
      <c r="B360" s="1" t="s">
        <v>3</v>
      </c>
      <c r="C360" s="1" t="s">
        <v>30</v>
      </c>
      <c r="D360" s="1" t="s">
        <v>47</v>
      </c>
      <c r="E360" s="1" t="s">
        <v>53</v>
      </c>
      <c r="F360" s="2">
        <v>226</v>
      </c>
      <c r="G360" s="2">
        <v>2511</v>
      </c>
      <c r="H360" s="3">
        <v>5</v>
      </c>
      <c r="I360" s="7">
        <f t="shared" si="150"/>
        <v>0.015582982831138386</v>
      </c>
      <c r="J360" s="7">
        <f t="shared" si="151"/>
        <v>0.17313659242915258</v>
      </c>
      <c r="K360" s="2">
        <f t="shared" si="152"/>
        <v>123.21523478920109</v>
      </c>
      <c r="L360" s="2">
        <f t="shared" si="153"/>
        <v>1368.9975865295748</v>
      </c>
      <c r="M360" s="2"/>
      <c r="N360" s="2"/>
      <c r="O360" s="2">
        <f t="shared" si="142"/>
        <v>123.21523478920109</v>
      </c>
      <c r="P360" s="2">
        <f t="shared" si="143"/>
        <v>1368.9975865295748</v>
      </c>
      <c r="Q360" s="2">
        <f t="shared" si="144"/>
        <v>7146.483617773663</v>
      </c>
      <c r="R360" s="2">
        <f t="shared" si="145"/>
        <v>79401.86001871534</v>
      </c>
    </row>
    <row r="361" spans="1:18" s="1" customFormat="1" ht="11.25">
      <c r="A361" s="1" t="s">
        <v>51</v>
      </c>
      <c r="B361" s="1" t="s">
        <v>3</v>
      </c>
      <c r="C361" s="1" t="s">
        <v>30</v>
      </c>
      <c r="D361" s="1" t="s">
        <v>47</v>
      </c>
      <c r="E361" s="1" t="s">
        <v>63</v>
      </c>
      <c r="F361" s="2">
        <v>51</v>
      </c>
      <c r="G361" s="2">
        <v>534</v>
      </c>
      <c r="H361" s="3">
        <v>4</v>
      </c>
      <c r="I361" s="7">
        <f t="shared" si="150"/>
        <v>0.003516513824725919</v>
      </c>
      <c r="J361" s="7">
        <f t="shared" si="151"/>
        <v>0.03681996828242433</v>
      </c>
      <c r="K361" s="2">
        <f t="shared" si="152"/>
        <v>27.805207850660423</v>
      </c>
      <c r="L361" s="2">
        <f t="shared" si="153"/>
        <v>291.1368822010327</v>
      </c>
      <c r="M361" s="2"/>
      <c r="N361" s="2"/>
      <c r="O361" s="2">
        <f t="shared" si="142"/>
        <v>27.805207850660423</v>
      </c>
      <c r="P361" s="2">
        <f t="shared" si="143"/>
        <v>291.1368822010327</v>
      </c>
      <c r="Q361" s="2">
        <f t="shared" si="144"/>
        <v>1612.7020553383045</v>
      </c>
      <c r="R361" s="2">
        <f t="shared" si="145"/>
        <v>16885.939167659897</v>
      </c>
    </row>
    <row r="362" spans="1:18" s="1" customFormat="1" ht="11.25">
      <c r="A362" s="1" t="s">
        <v>51</v>
      </c>
      <c r="B362" s="1" t="s">
        <v>3</v>
      </c>
      <c r="C362" s="1" t="s">
        <v>30</v>
      </c>
      <c r="D362" s="1" t="s">
        <v>47</v>
      </c>
      <c r="E362" s="1" t="s">
        <v>56</v>
      </c>
      <c r="F362" s="2">
        <v>30</v>
      </c>
      <c r="G362" s="2">
        <v>212</v>
      </c>
      <c r="H362" s="3">
        <v>3</v>
      </c>
      <c r="I362" s="7">
        <f t="shared" si="150"/>
        <v>0.002068537543956423</v>
      </c>
      <c r="J362" s="7">
        <f t="shared" si="151"/>
        <v>0.014617665310625388</v>
      </c>
      <c r="K362" s="2">
        <f t="shared" si="152"/>
        <v>16.356004618035545</v>
      </c>
      <c r="L362" s="2">
        <f t="shared" si="153"/>
        <v>115.58243263411784</v>
      </c>
      <c r="M362" s="2"/>
      <c r="N362" s="2"/>
      <c r="O362" s="2">
        <f t="shared" si="142"/>
        <v>16.356004618035545</v>
      </c>
      <c r="P362" s="2">
        <f t="shared" si="143"/>
        <v>115.58243263411784</v>
      </c>
      <c r="Q362" s="2">
        <f t="shared" si="144"/>
        <v>948.6482678460616</v>
      </c>
      <c r="R362" s="2">
        <f t="shared" si="145"/>
        <v>6703.781092778834</v>
      </c>
    </row>
    <row r="363" spans="1:18" s="1" customFormat="1" ht="11.25">
      <c r="A363" s="1" t="s">
        <v>51</v>
      </c>
      <c r="B363" s="1" t="s">
        <v>3</v>
      </c>
      <c r="C363" s="1" t="s">
        <v>30</v>
      </c>
      <c r="D363" s="1" t="s">
        <v>47</v>
      </c>
      <c r="E363" s="1" t="s">
        <v>55</v>
      </c>
      <c r="F363" s="2">
        <v>33</v>
      </c>
      <c r="G363" s="2">
        <v>351</v>
      </c>
      <c r="H363" s="3">
        <v>2</v>
      </c>
      <c r="I363" s="7">
        <f t="shared" si="150"/>
        <v>0.002275391298352065</v>
      </c>
      <c r="J363" s="7">
        <f t="shared" si="151"/>
        <v>0.024201889264290146</v>
      </c>
      <c r="K363" s="2">
        <f t="shared" si="152"/>
        <v>17.991605079839097</v>
      </c>
      <c r="L363" s="2">
        <f t="shared" si="153"/>
        <v>191.36525403101584</v>
      </c>
      <c r="M363" s="2"/>
      <c r="N363" s="2"/>
      <c r="O363" s="2">
        <f t="shared" si="142"/>
        <v>17.991605079839097</v>
      </c>
      <c r="P363" s="2">
        <f t="shared" si="143"/>
        <v>191.36525403101584</v>
      </c>
      <c r="Q363" s="2">
        <f t="shared" si="144"/>
        <v>1043.5130946306676</v>
      </c>
      <c r="R363" s="2">
        <f t="shared" si="145"/>
        <v>11099.184733798918</v>
      </c>
    </row>
    <row r="364" spans="1:18" s="1" customFormat="1" ht="11.25">
      <c r="A364" s="1" t="s">
        <v>51</v>
      </c>
      <c r="B364" s="1" t="s">
        <v>3</v>
      </c>
      <c r="C364" s="1" t="s">
        <v>30</v>
      </c>
      <c r="D364" s="1" t="s">
        <v>47</v>
      </c>
      <c r="E364" s="1" t="s">
        <v>62</v>
      </c>
      <c r="F364" s="2">
        <v>0</v>
      </c>
      <c r="G364" s="2">
        <v>878</v>
      </c>
      <c r="H364" s="3">
        <v>1</v>
      </c>
      <c r="I364" s="7">
        <f t="shared" si="150"/>
        <v>0</v>
      </c>
      <c r="J364" s="7">
        <f t="shared" si="151"/>
        <v>0.06053919878645798</v>
      </c>
      <c r="K364" s="2">
        <f t="shared" si="152"/>
        <v>0</v>
      </c>
      <c r="L364" s="2">
        <f t="shared" si="153"/>
        <v>478.6857351545069</v>
      </c>
      <c r="M364" s="2"/>
      <c r="N364" s="2"/>
      <c r="O364" s="2">
        <f t="shared" si="142"/>
        <v>0</v>
      </c>
      <c r="P364" s="2">
        <f t="shared" si="143"/>
        <v>478.6857351545069</v>
      </c>
      <c r="Q364" s="2">
        <f t="shared" si="144"/>
        <v>0</v>
      </c>
      <c r="R364" s="2">
        <f t="shared" si="145"/>
        <v>27763.7726389614</v>
      </c>
    </row>
    <row r="365" spans="6:18" s="1" customFormat="1" ht="11.25">
      <c r="F365" s="5">
        <f>SUM(F351:F364)</f>
        <v>14503</v>
      </c>
      <c r="G365" s="5">
        <f>SUM(G351:G364)</f>
        <v>14503</v>
      </c>
      <c r="H365" s="4"/>
      <c r="I365" s="7"/>
      <c r="J365" s="7"/>
      <c r="K365" s="9">
        <v>7907.037832512316</v>
      </c>
      <c r="L365" s="9">
        <f>K365</f>
        <v>7907.037832512316</v>
      </c>
      <c r="M365" s="2"/>
      <c r="N365" s="2"/>
      <c r="O365" s="2"/>
      <c r="P365" s="2"/>
      <c r="Q365" s="2"/>
      <c r="R365" s="2"/>
    </row>
    <row r="366" spans="1:18" s="1" customFormat="1" ht="11.25">
      <c r="A366" s="1" t="s">
        <v>65</v>
      </c>
      <c r="B366" s="1" t="s">
        <v>3</v>
      </c>
      <c r="C366" s="1" t="s">
        <v>4</v>
      </c>
      <c r="D366" s="1" t="s">
        <v>5</v>
      </c>
      <c r="E366" s="1" t="s">
        <v>78</v>
      </c>
      <c r="F366" s="2">
        <v>18823</v>
      </c>
      <c r="G366" s="2">
        <v>0</v>
      </c>
      <c r="H366" s="3">
        <v>1</v>
      </c>
      <c r="I366" s="7">
        <f>F366/F$379</f>
        <v>0.7087506589351608</v>
      </c>
      <c r="J366" s="7">
        <f>G366/G$379</f>
        <v>0</v>
      </c>
      <c r="K366" s="2">
        <f>I366*K$379</f>
        <v>6036.396357965765</v>
      </c>
      <c r="L366" s="2">
        <f>J366*L$379</f>
        <v>0</v>
      </c>
      <c r="M366" s="2"/>
      <c r="N366" s="2"/>
      <c r="O366" s="2">
        <f t="shared" si="142"/>
        <v>6036.396357965765</v>
      </c>
      <c r="P366" s="2">
        <f t="shared" si="143"/>
        <v>0</v>
      </c>
      <c r="Q366" s="2">
        <f aca="true" t="shared" si="154" ref="Q366:Q392">O366*$S$3</f>
        <v>1539281.0712812701</v>
      </c>
      <c r="R366" s="2">
        <f aca="true" t="shared" si="155" ref="R366:R392">P366*$S$3</f>
        <v>0</v>
      </c>
    </row>
    <row r="367" spans="1:18" s="1" customFormat="1" ht="11.25">
      <c r="A367" s="1" t="s">
        <v>65</v>
      </c>
      <c r="B367" s="1" t="s">
        <v>3</v>
      </c>
      <c r="C367" s="1" t="s">
        <v>4</v>
      </c>
      <c r="D367" s="1" t="s">
        <v>5</v>
      </c>
      <c r="E367" s="1" t="s">
        <v>67</v>
      </c>
      <c r="F367" s="2">
        <v>1490</v>
      </c>
      <c r="G367" s="2">
        <v>833</v>
      </c>
      <c r="H367" s="3">
        <v>2</v>
      </c>
      <c r="I367" s="7">
        <f aca="true" t="shared" si="156" ref="I367:I378">F367/F$379</f>
        <v>0.0561036222607124</v>
      </c>
      <c r="J367" s="7">
        <f aca="true" t="shared" si="157" ref="J367:J378">G367/G$379</f>
        <v>0.03139841688654354</v>
      </c>
      <c r="K367" s="2">
        <f aca="true" t="shared" si="158" ref="K367:K378">I367*K$379</f>
        <v>477.8319382334904</v>
      </c>
      <c r="L367" s="2">
        <f aca="true" t="shared" si="159" ref="L367:L378">J367*L$379</f>
        <v>267.4188545017796</v>
      </c>
      <c r="M367" s="2"/>
      <c r="N367" s="2"/>
      <c r="O367" s="2">
        <f t="shared" si="142"/>
        <v>477.8319382334904</v>
      </c>
      <c r="P367" s="2">
        <f t="shared" si="143"/>
        <v>267.4188545017796</v>
      </c>
      <c r="Q367" s="2">
        <f t="shared" si="154"/>
        <v>121847.14424954006</v>
      </c>
      <c r="R367" s="2">
        <f t="shared" si="155"/>
        <v>68191.8078979538</v>
      </c>
    </row>
    <row r="368" spans="1:18" s="1" customFormat="1" ht="11.25">
      <c r="A368" s="1" t="s">
        <v>65</v>
      </c>
      <c r="B368" s="1" t="s">
        <v>3</v>
      </c>
      <c r="C368" s="1" t="s">
        <v>4</v>
      </c>
      <c r="D368" s="1" t="s">
        <v>5</v>
      </c>
      <c r="E368" s="1" t="s">
        <v>73</v>
      </c>
      <c r="F368" s="2">
        <v>615</v>
      </c>
      <c r="G368" s="2">
        <v>968</v>
      </c>
      <c r="H368" s="3">
        <v>3</v>
      </c>
      <c r="I368" s="7">
        <f t="shared" si="156"/>
        <v>0.023156864221703443</v>
      </c>
      <c r="J368" s="7">
        <f t="shared" si="157"/>
        <v>0.036486995853750474</v>
      </c>
      <c r="K368" s="2">
        <f t="shared" si="158"/>
        <v>197.22593423731317</v>
      </c>
      <c r="L368" s="2">
        <f t="shared" si="159"/>
        <v>310.75804460711004</v>
      </c>
      <c r="M368" s="2"/>
      <c r="N368" s="2"/>
      <c r="O368" s="2">
        <f t="shared" si="142"/>
        <v>197.22593423731317</v>
      </c>
      <c r="P368" s="2">
        <f t="shared" si="143"/>
        <v>310.75804460711004</v>
      </c>
      <c r="Q368" s="2">
        <f t="shared" si="154"/>
        <v>50292.61323051486</v>
      </c>
      <c r="R368" s="2">
        <f t="shared" si="155"/>
        <v>79243.30137481306</v>
      </c>
    </row>
    <row r="369" spans="1:18" s="1" customFormat="1" ht="11.25">
      <c r="A369" s="1" t="s">
        <v>65</v>
      </c>
      <c r="B369" s="1" t="s">
        <v>3</v>
      </c>
      <c r="C369" s="1" t="s">
        <v>4</v>
      </c>
      <c r="D369" s="1" t="s">
        <v>5</v>
      </c>
      <c r="E369" s="1" t="s">
        <v>70</v>
      </c>
      <c r="F369" s="2">
        <v>425</v>
      </c>
      <c r="G369" s="2">
        <v>702</v>
      </c>
      <c r="H369" s="3">
        <v>4</v>
      </c>
      <c r="I369" s="7">
        <f t="shared" si="156"/>
        <v>0.016002711047518638</v>
      </c>
      <c r="J369" s="7">
        <f t="shared" si="157"/>
        <v>0.026460610629476064</v>
      </c>
      <c r="K369" s="2">
        <f t="shared" si="158"/>
        <v>136.29434479814324</v>
      </c>
      <c r="L369" s="2">
        <f t="shared" si="159"/>
        <v>225.3637885477182</v>
      </c>
      <c r="M369" s="2"/>
      <c r="N369" s="2"/>
      <c r="O369" s="2">
        <f t="shared" si="142"/>
        <v>136.29434479814324</v>
      </c>
      <c r="P369" s="2">
        <f t="shared" si="143"/>
        <v>225.3637885477182</v>
      </c>
      <c r="Q369" s="2">
        <f t="shared" si="154"/>
        <v>34755.057923526525</v>
      </c>
      <c r="R369" s="2">
        <f t="shared" si="155"/>
        <v>57467.766079668145</v>
      </c>
    </row>
    <row r="370" spans="1:18" s="1" customFormat="1" ht="11.25">
      <c r="A370" s="1" t="s">
        <v>65</v>
      </c>
      <c r="B370" s="1" t="s">
        <v>3</v>
      </c>
      <c r="C370" s="1" t="s">
        <v>4</v>
      </c>
      <c r="D370" s="1" t="s">
        <v>5</v>
      </c>
      <c r="E370" s="1" t="s">
        <v>77</v>
      </c>
      <c r="F370" s="2">
        <v>389</v>
      </c>
      <c r="G370" s="2">
        <v>812</v>
      </c>
      <c r="H370" s="3">
        <v>5</v>
      </c>
      <c r="I370" s="7">
        <f t="shared" si="156"/>
        <v>0.014647187288199413</v>
      </c>
      <c r="J370" s="7">
        <f t="shared" si="157"/>
        <v>0.030606860158311346</v>
      </c>
      <c r="K370" s="2">
        <f t="shared" si="158"/>
        <v>124.74941206230052</v>
      </c>
      <c r="L370" s="2">
        <f t="shared" si="159"/>
        <v>260.6772027076171</v>
      </c>
      <c r="M370" s="2"/>
      <c r="N370" s="2"/>
      <c r="O370" s="2">
        <f t="shared" si="142"/>
        <v>124.74941206230052</v>
      </c>
      <c r="P370" s="2">
        <f t="shared" si="143"/>
        <v>260.6772027076171</v>
      </c>
      <c r="Q370" s="2">
        <f t="shared" si="154"/>
        <v>31811.100075886632</v>
      </c>
      <c r="R370" s="2">
        <f t="shared" si="155"/>
        <v>66472.68669044235</v>
      </c>
    </row>
    <row r="371" spans="1:18" s="1" customFormat="1" ht="11.25">
      <c r="A371" s="1" t="s">
        <v>65</v>
      </c>
      <c r="B371" s="1" t="s">
        <v>3</v>
      </c>
      <c r="C371" s="1" t="s">
        <v>4</v>
      </c>
      <c r="D371" s="1" t="s">
        <v>5</v>
      </c>
      <c r="E371" s="1" t="s">
        <v>71</v>
      </c>
      <c r="F371" s="2">
        <v>1396</v>
      </c>
      <c r="G371" s="2">
        <v>2573</v>
      </c>
      <c r="H371" s="3">
        <v>6</v>
      </c>
      <c r="I371" s="7">
        <f t="shared" si="156"/>
        <v>0.05256419911137887</v>
      </c>
      <c r="J371" s="7">
        <f t="shared" si="157"/>
        <v>0.0969845457972107</v>
      </c>
      <c r="K371" s="2">
        <f t="shared" si="158"/>
        <v>447.6868360899011</v>
      </c>
      <c r="L371" s="2">
        <f t="shared" si="159"/>
        <v>826.0128603038162</v>
      </c>
      <c r="M371" s="2"/>
      <c r="N371" s="2"/>
      <c r="O371" s="2">
        <f t="shared" si="142"/>
        <v>447.6868360899011</v>
      </c>
      <c r="P371" s="2">
        <f t="shared" si="143"/>
        <v>826.0128603038162</v>
      </c>
      <c r="Q371" s="2">
        <f t="shared" si="154"/>
        <v>114160.14320292478</v>
      </c>
      <c r="R371" s="2">
        <f t="shared" si="155"/>
        <v>210633.27937747314</v>
      </c>
    </row>
    <row r="372" spans="1:18" s="1" customFormat="1" ht="11.25">
      <c r="A372" s="1" t="s">
        <v>65</v>
      </c>
      <c r="B372" s="1" t="s">
        <v>3</v>
      </c>
      <c r="C372" s="1" t="s">
        <v>4</v>
      </c>
      <c r="D372" s="1" t="s">
        <v>5</v>
      </c>
      <c r="E372" s="1" t="s">
        <v>75</v>
      </c>
      <c r="F372" s="2">
        <v>995</v>
      </c>
      <c r="G372" s="2">
        <v>1861</v>
      </c>
      <c r="H372" s="3">
        <v>7</v>
      </c>
      <c r="I372" s="7">
        <f t="shared" si="156"/>
        <v>0.03746517057007305</v>
      </c>
      <c r="J372" s="7">
        <f t="shared" si="157"/>
        <v>0.07014700339238598</v>
      </c>
      <c r="K372" s="2">
        <f t="shared" si="158"/>
        <v>319.089113115653</v>
      </c>
      <c r="L372" s="2">
        <f t="shared" si="159"/>
        <v>597.4387613779254</v>
      </c>
      <c r="M372" s="2"/>
      <c r="N372" s="2"/>
      <c r="O372" s="2">
        <f t="shared" si="142"/>
        <v>319.089113115653</v>
      </c>
      <c r="P372" s="2">
        <f t="shared" si="143"/>
        <v>597.4387613779254</v>
      </c>
      <c r="Q372" s="2">
        <f t="shared" si="154"/>
        <v>81367.72384449151</v>
      </c>
      <c r="R372" s="2">
        <f t="shared" si="155"/>
        <v>152346.88415137096</v>
      </c>
    </row>
    <row r="373" spans="1:18" s="1" customFormat="1" ht="11.25">
      <c r="A373" s="1" t="s">
        <v>65</v>
      </c>
      <c r="B373" s="1" t="s">
        <v>3</v>
      </c>
      <c r="C373" s="1" t="s">
        <v>4</v>
      </c>
      <c r="D373" s="1" t="s">
        <v>5</v>
      </c>
      <c r="E373" s="1" t="s">
        <v>69</v>
      </c>
      <c r="F373" s="2">
        <v>666</v>
      </c>
      <c r="G373" s="2">
        <v>1935</v>
      </c>
      <c r="H373" s="3">
        <v>8</v>
      </c>
      <c r="I373" s="7">
        <f t="shared" si="156"/>
        <v>0.02507718954740568</v>
      </c>
      <c r="J373" s="7">
        <f t="shared" si="157"/>
        <v>0.07293629852996608</v>
      </c>
      <c r="K373" s="2">
        <f t="shared" si="158"/>
        <v>213.58125561309035</v>
      </c>
      <c r="L373" s="2">
        <f t="shared" si="159"/>
        <v>621.1950581764029</v>
      </c>
      <c r="M373" s="2"/>
      <c r="N373" s="2"/>
      <c r="O373" s="2">
        <f t="shared" si="142"/>
        <v>213.58125561309035</v>
      </c>
      <c r="P373" s="2">
        <f t="shared" si="143"/>
        <v>621.1950581764029</v>
      </c>
      <c r="Q373" s="2">
        <f t="shared" si="154"/>
        <v>54463.22018133804</v>
      </c>
      <c r="R373" s="2">
        <f t="shared" si="155"/>
        <v>158404.73983498273</v>
      </c>
    </row>
    <row r="374" spans="1:18" s="1" customFormat="1" ht="11.25">
      <c r="A374" s="1" t="s">
        <v>65</v>
      </c>
      <c r="B374" s="1" t="s">
        <v>3</v>
      </c>
      <c r="C374" s="1" t="s">
        <v>4</v>
      </c>
      <c r="D374" s="1" t="s">
        <v>5</v>
      </c>
      <c r="E374" s="1" t="s">
        <v>68</v>
      </c>
      <c r="F374" s="2">
        <v>446</v>
      </c>
      <c r="G374" s="2">
        <v>2102</v>
      </c>
      <c r="H374" s="3">
        <v>9</v>
      </c>
      <c r="I374" s="7">
        <f t="shared" si="156"/>
        <v>0.016793433240454854</v>
      </c>
      <c r="J374" s="7">
        <f t="shared" si="157"/>
        <v>0.07923105917828872</v>
      </c>
      <c r="K374" s="2">
        <f t="shared" si="158"/>
        <v>143.0288888940515</v>
      </c>
      <c r="L374" s="2">
        <f t="shared" si="159"/>
        <v>674.8072414918855</v>
      </c>
      <c r="M374" s="2"/>
      <c r="N374" s="2"/>
      <c r="O374" s="2">
        <f t="shared" si="142"/>
        <v>143.0288888940515</v>
      </c>
      <c r="P374" s="2">
        <f t="shared" si="143"/>
        <v>674.8072414918855</v>
      </c>
      <c r="Q374" s="2">
        <f t="shared" si="154"/>
        <v>36472.36666798314</v>
      </c>
      <c r="R374" s="2">
        <f t="shared" si="155"/>
        <v>172075.8465804308</v>
      </c>
    </row>
    <row r="375" spans="1:18" s="1" customFormat="1" ht="11.25">
      <c r="A375" s="1" t="s">
        <v>65</v>
      </c>
      <c r="B375" s="1" t="s">
        <v>3</v>
      </c>
      <c r="C375" s="1" t="s">
        <v>4</v>
      </c>
      <c r="D375" s="1" t="s">
        <v>5</v>
      </c>
      <c r="E375" s="1" t="s">
        <v>74</v>
      </c>
      <c r="F375" s="2">
        <v>613</v>
      </c>
      <c r="G375" s="2">
        <v>3765</v>
      </c>
      <c r="H375" s="3">
        <v>10</v>
      </c>
      <c r="I375" s="7">
        <f t="shared" si="156"/>
        <v>0.023081557346185708</v>
      </c>
      <c r="J375" s="7">
        <f t="shared" si="157"/>
        <v>0.1419148134187712</v>
      </c>
      <c r="K375" s="2">
        <f t="shared" si="158"/>
        <v>196.5845490853219</v>
      </c>
      <c r="L375" s="2">
        <f t="shared" si="159"/>
        <v>1208.681857381993</v>
      </c>
      <c r="M375" s="2"/>
      <c r="N375" s="2"/>
      <c r="O375" s="2">
        <f t="shared" si="142"/>
        <v>196.5845490853219</v>
      </c>
      <c r="P375" s="2">
        <f t="shared" si="143"/>
        <v>1208.681857381993</v>
      </c>
      <c r="Q375" s="2">
        <f t="shared" si="154"/>
        <v>50129.06001675708</v>
      </c>
      <c r="R375" s="2">
        <f t="shared" si="155"/>
        <v>308213.8736324082</v>
      </c>
    </row>
    <row r="376" spans="1:18" s="1" customFormat="1" ht="11.25">
      <c r="A376" s="1" t="s">
        <v>65</v>
      </c>
      <c r="B376" s="1" t="s">
        <v>3</v>
      </c>
      <c r="C376" s="1" t="s">
        <v>4</v>
      </c>
      <c r="D376" s="1" t="s">
        <v>5</v>
      </c>
      <c r="E376" s="1" t="s">
        <v>72</v>
      </c>
      <c r="F376" s="2">
        <v>502</v>
      </c>
      <c r="G376" s="2">
        <v>2733</v>
      </c>
      <c r="H376" s="3">
        <v>11</v>
      </c>
      <c r="I376" s="7">
        <f t="shared" si="156"/>
        <v>0.018902025754951427</v>
      </c>
      <c r="J376" s="7">
        <f t="shared" si="157"/>
        <v>0.10301545420278929</v>
      </c>
      <c r="K376" s="2">
        <f t="shared" si="158"/>
        <v>160.98767314980682</v>
      </c>
      <c r="L376" s="2">
        <f t="shared" si="159"/>
        <v>877.3778263545781</v>
      </c>
      <c r="M376" s="2"/>
      <c r="N376" s="2"/>
      <c r="O376" s="2">
        <f t="shared" si="142"/>
        <v>160.98767314980682</v>
      </c>
      <c r="P376" s="2">
        <f t="shared" si="143"/>
        <v>877.3778263545781</v>
      </c>
      <c r="Q376" s="2">
        <f t="shared" si="154"/>
        <v>41051.85665320074</v>
      </c>
      <c r="R376" s="2">
        <f t="shared" si="155"/>
        <v>223731.34572041742</v>
      </c>
    </row>
    <row r="377" spans="1:18" s="1" customFormat="1" ht="11.25">
      <c r="A377" s="1" t="s">
        <v>65</v>
      </c>
      <c r="B377" s="1" t="s">
        <v>3</v>
      </c>
      <c r="C377" s="1" t="s">
        <v>4</v>
      </c>
      <c r="D377" s="1" t="s">
        <v>5</v>
      </c>
      <c r="E377" s="1" t="s">
        <v>66</v>
      </c>
      <c r="F377" s="2">
        <v>198</v>
      </c>
      <c r="G377" s="2">
        <v>2132</v>
      </c>
      <c r="H377" s="3">
        <v>12</v>
      </c>
      <c r="I377" s="7">
        <f t="shared" si="156"/>
        <v>0.0074553806762557425</v>
      </c>
      <c r="J377" s="7">
        <f t="shared" si="157"/>
        <v>0.08036185450433471</v>
      </c>
      <c r="K377" s="2">
        <f t="shared" si="158"/>
        <v>63.49713004713497</v>
      </c>
      <c r="L377" s="2">
        <f t="shared" si="159"/>
        <v>684.4381726264035</v>
      </c>
      <c r="M377" s="2"/>
      <c r="N377" s="2"/>
      <c r="O377" s="2">
        <f t="shared" si="142"/>
        <v>63.49713004713497</v>
      </c>
      <c r="P377" s="2">
        <f t="shared" si="143"/>
        <v>684.4381726264035</v>
      </c>
      <c r="Q377" s="2">
        <f t="shared" si="154"/>
        <v>16191.768162019418</v>
      </c>
      <c r="R377" s="2">
        <f t="shared" si="155"/>
        <v>174531.7340197329</v>
      </c>
    </row>
    <row r="378" spans="1:18" s="1" customFormat="1" ht="11.25">
      <c r="A378" s="1" t="s">
        <v>65</v>
      </c>
      <c r="B378" s="1" t="s">
        <v>3</v>
      </c>
      <c r="C378" s="1" t="s">
        <v>4</v>
      </c>
      <c r="D378" s="1" t="s">
        <v>5</v>
      </c>
      <c r="E378" s="1" t="s">
        <v>76</v>
      </c>
      <c r="F378" s="2">
        <v>0</v>
      </c>
      <c r="G378" s="2">
        <v>6114</v>
      </c>
      <c r="H378" s="3">
        <v>13</v>
      </c>
      <c r="I378" s="7">
        <f t="shared" si="156"/>
        <v>0</v>
      </c>
      <c r="J378" s="7">
        <f t="shared" si="157"/>
        <v>0.2304560874481719</v>
      </c>
      <c r="K378" s="2">
        <f t="shared" si="158"/>
        <v>0</v>
      </c>
      <c r="L378" s="2">
        <f t="shared" si="159"/>
        <v>1962.7837652147425</v>
      </c>
      <c r="M378" s="2"/>
      <c r="N378" s="2"/>
      <c r="O378" s="2">
        <f t="shared" si="142"/>
        <v>0</v>
      </c>
      <c r="P378" s="2">
        <f t="shared" si="143"/>
        <v>1962.7837652147425</v>
      </c>
      <c r="Q378" s="2">
        <f t="shared" si="154"/>
        <v>0</v>
      </c>
      <c r="R378" s="2">
        <f t="shared" si="155"/>
        <v>500509.86012975936</v>
      </c>
    </row>
    <row r="379" spans="6:18" s="1" customFormat="1" ht="11.25">
      <c r="F379" s="5">
        <f>SUM(F366:F378)</f>
        <v>26558</v>
      </c>
      <c r="G379" s="5">
        <f>SUM(G366:G378)</f>
        <v>26530</v>
      </c>
      <c r="H379" s="4"/>
      <c r="I379" s="7"/>
      <c r="J379" s="7"/>
      <c r="K379" s="9">
        <v>8516.953433291972</v>
      </c>
      <c r="L379" s="9">
        <f>K379</f>
        <v>8516.953433291972</v>
      </c>
      <c r="M379" s="2"/>
      <c r="N379" s="2"/>
      <c r="O379" s="2"/>
      <c r="P379" s="2"/>
      <c r="Q379" s="2"/>
      <c r="R379" s="2"/>
    </row>
    <row r="380" spans="1:18" s="1" customFormat="1" ht="11.25">
      <c r="A380" s="1" t="s">
        <v>65</v>
      </c>
      <c r="B380" s="1" t="s">
        <v>3</v>
      </c>
      <c r="C380" s="1" t="s">
        <v>4</v>
      </c>
      <c r="D380" s="1" t="s">
        <v>26</v>
      </c>
      <c r="E380" s="1" t="s">
        <v>76</v>
      </c>
      <c r="F380" s="2">
        <v>5590</v>
      </c>
      <c r="G380" s="2">
        <v>0</v>
      </c>
      <c r="H380" s="3">
        <v>13</v>
      </c>
      <c r="I380" s="7">
        <f>F380/F$393</f>
        <v>0.22216040060408554</v>
      </c>
      <c r="J380" s="7">
        <f>G380/G$393</f>
        <v>0</v>
      </c>
      <c r="K380" s="2">
        <f>I380*K$393</f>
        <v>1795.6156952917079</v>
      </c>
      <c r="L380" s="2">
        <f>J380*L$393</f>
        <v>0</v>
      </c>
      <c r="M380" s="2"/>
      <c r="N380" s="2"/>
      <c r="O380" s="2">
        <f t="shared" si="142"/>
        <v>1795.6156952917079</v>
      </c>
      <c r="P380" s="2">
        <f t="shared" si="143"/>
        <v>0</v>
      </c>
      <c r="Q380" s="2">
        <f t="shared" si="154"/>
        <v>457882.0022993855</v>
      </c>
      <c r="R380" s="2">
        <f t="shared" si="155"/>
        <v>0</v>
      </c>
    </row>
    <row r="381" spans="1:18" s="1" customFormat="1" ht="11.25">
      <c r="A381" s="1" t="s">
        <v>65</v>
      </c>
      <c r="B381" s="1" t="s">
        <v>3</v>
      </c>
      <c r="C381" s="1" t="s">
        <v>4</v>
      </c>
      <c r="D381" s="1" t="s">
        <v>26</v>
      </c>
      <c r="E381" s="1" t="s">
        <v>66</v>
      </c>
      <c r="F381" s="2">
        <v>1932</v>
      </c>
      <c r="G381" s="2">
        <v>145</v>
      </c>
      <c r="H381" s="3">
        <v>12</v>
      </c>
      <c r="I381" s="7">
        <f aca="true" t="shared" si="160" ref="I381:I392">F381/F$393</f>
        <v>0.07678244972577697</v>
      </c>
      <c r="J381" s="7">
        <f aca="true" t="shared" si="161" ref="J381:J392">G381/G$393</f>
        <v>0.005758995948844229</v>
      </c>
      <c r="K381" s="2">
        <f aca="true" t="shared" si="162" ref="K381:K392">I381*K$393</f>
        <v>620.5956213423219</v>
      </c>
      <c r="L381" s="2">
        <f aca="true" t="shared" si="163" ref="L381:L392">J381*L$393</f>
        <v>46.547195120046474</v>
      </c>
      <c r="M381" s="2"/>
      <c r="N381" s="2"/>
      <c r="O381" s="2">
        <f t="shared" si="142"/>
        <v>620.5956213423219</v>
      </c>
      <c r="P381" s="2">
        <f t="shared" si="143"/>
        <v>46.547195120046474</v>
      </c>
      <c r="Q381" s="2">
        <f t="shared" si="154"/>
        <v>158251.88344229208</v>
      </c>
      <c r="R381" s="2">
        <f t="shared" si="155"/>
        <v>11869.53475561185</v>
      </c>
    </row>
    <row r="382" spans="1:18" s="1" customFormat="1" ht="11.25">
      <c r="A382" s="1" t="s">
        <v>65</v>
      </c>
      <c r="B382" s="1" t="s">
        <v>3</v>
      </c>
      <c r="C382" s="1" t="s">
        <v>4</v>
      </c>
      <c r="D382" s="1" t="s">
        <v>26</v>
      </c>
      <c r="E382" s="1" t="s">
        <v>72</v>
      </c>
      <c r="F382" s="2">
        <v>2638</v>
      </c>
      <c r="G382" s="2">
        <v>403</v>
      </c>
      <c r="H382" s="3">
        <v>11</v>
      </c>
      <c r="I382" s="7">
        <f t="shared" si="160"/>
        <v>0.10484063270010333</v>
      </c>
      <c r="J382" s="7">
        <f t="shared" si="161"/>
        <v>0.016006037016442928</v>
      </c>
      <c r="K382" s="2">
        <f t="shared" si="162"/>
        <v>847.3764229301476</v>
      </c>
      <c r="L382" s="2">
        <f t="shared" si="163"/>
        <v>129.3691009198533</v>
      </c>
      <c r="M382" s="2"/>
      <c r="N382" s="2"/>
      <c r="O382" s="2">
        <f t="shared" si="142"/>
        <v>847.3764229301476</v>
      </c>
      <c r="P382" s="2">
        <f t="shared" si="143"/>
        <v>129.3691009198533</v>
      </c>
      <c r="Q382" s="2">
        <f t="shared" si="154"/>
        <v>216080.9878471876</v>
      </c>
      <c r="R382" s="2">
        <f t="shared" si="155"/>
        <v>32989.120734562595</v>
      </c>
    </row>
    <row r="383" spans="1:18" s="1" customFormat="1" ht="11.25">
      <c r="A383" s="1" t="s">
        <v>65</v>
      </c>
      <c r="B383" s="1" t="s">
        <v>3</v>
      </c>
      <c r="C383" s="1" t="s">
        <v>4</v>
      </c>
      <c r="D383" s="1" t="s">
        <v>26</v>
      </c>
      <c r="E383" s="1" t="s">
        <v>74</v>
      </c>
      <c r="F383" s="2">
        <v>3392</v>
      </c>
      <c r="G383" s="2">
        <v>685</v>
      </c>
      <c r="H383" s="3">
        <v>10</v>
      </c>
      <c r="I383" s="7">
        <f t="shared" si="160"/>
        <v>0.13480645417693346</v>
      </c>
      <c r="J383" s="7">
        <f t="shared" si="161"/>
        <v>0.027206291206608946</v>
      </c>
      <c r="K383" s="2">
        <f t="shared" si="162"/>
        <v>1089.5757492718199</v>
      </c>
      <c r="L383" s="2">
        <f t="shared" si="163"/>
        <v>219.8953700498747</v>
      </c>
      <c r="M383" s="2"/>
      <c r="N383" s="2"/>
      <c r="O383" s="2">
        <f t="shared" si="142"/>
        <v>1089.5757492718199</v>
      </c>
      <c r="P383" s="2">
        <f t="shared" si="143"/>
        <v>219.8953700498747</v>
      </c>
      <c r="Q383" s="2">
        <f t="shared" si="154"/>
        <v>277841.81606431404</v>
      </c>
      <c r="R383" s="2">
        <f t="shared" si="155"/>
        <v>56073.31936271805</v>
      </c>
    </row>
    <row r="384" spans="1:18" s="1" customFormat="1" ht="11.25">
      <c r="A384" s="1" t="s">
        <v>65</v>
      </c>
      <c r="B384" s="1" t="s">
        <v>3</v>
      </c>
      <c r="C384" s="1" t="s">
        <v>4</v>
      </c>
      <c r="D384" s="1" t="s">
        <v>26</v>
      </c>
      <c r="E384" s="1" t="s">
        <v>68</v>
      </c>
      <c r="F384" s="2">
        <v>2096</v>
      </c>
      <c r="G384" s="2">
        <v>375</v>
      </c>
      <c r="H384" s="3">
        <v>9</v>
      </c>
      <c r="I384" s="7">
        <f t="shared" si="160"/>
        <v>0.08330021460933153</v>
      </c>
      <c r="J384" s="7">
        <f t="shared" si="161"/>
        <v>0.014893955040114386</v>
      </c>
      <c r="K384" s="2">
        <f t="shared" si="162"/>
        <v>673.2755809179641</v>
      </c>
      <c r="L384" s="2">
        <f t="shared" si="163"/>
        <v>120.38067703460295</v>
      </c>
      <c r="M384" s="2"/>
      <c r="N384" s="2"/>
      <c r="O384" s="2">
        <f t="shared" si="142"/>
        <v>673.2755809179641</v>
      </c>
      <c r="P384" s="2">
        <f t="shared" si="143"/>
        <v>120.38067703460295</v>
      </c>
      <c r="Q384" s="2">
        <f t="shared" si="154"/>
        <v>171685.27313408087</v>
      </c>
      <c r="R384" s="2">
        <f t="shared" si="155"/>
        <v>30697.072643823754</v>
      </c>
    </row>
    <row r="385" spans="1:18" s="1" customFormat="1" ht="11.25">
      <c r="A385" s="1" t="s">
        <v>65</v>
      </c>
      <c r="B385" s="1" t="s">
        <v>3</v>
      </c>
      <c r="C385" s="1" t="s">
        <v>4</v>
      </c>
      <c r="D385" s="1" t="s">
        <v>26</v>
      </c>
      <c r="E385" s="1" t="s">
        <v>69</v>
      </c>
      <c r="F385" s="2">
        <v>1951</v>
      </c>
      <c r="G385" s="2">
        <v>515</v>
      </c>
      <c r="H385" s="3">
        <v>8</v>
      </c>
      <c r="I385" s="7">
        <f t="shared" si="160"/>
        <v>0.07753755663301805</v>
      </c>
      <c r="J385" s="7">
        <f t="shared" si="161"/>
        <v>0.02045436492175709</v>
      </c>
      <c r="K385" s="2">
        <f t="shared" si="162"/>
        <v>626.6987873907195</v>
      </c>
      <c r="L385" s="2">
        <f t="shared" si="163"/>
        <v>165.3227964608547</v>
      </c>
      <c r="M385" s="2"/>
      <c r="N385" s="2"/>
      <c r="O385" s="2">
        <f t="shared" si="142"/>
        <v>626.6987873907195</v>
      </c>
      <c r="P385" s="2">
        <f t="shared" si="143"/>
        <v>165.3227964608547</v>
      </c>
      <c r="Q385" s="2">
        <f t="shared" si="154"/>
        <v>159808.19078463348</v>
      </c>
      <c r="R385" s="2">
        <f t="shared" si="155"/>
        <v>42157.31309751795</v>
      </c>
    </row>
    <row r="386" spans="1:18" s="1" customFormat="1" ht="11.25">
      <c r="A386" s="1" t="s">
        <v>65</v>
      </c>
      <c r="B386" s="1" t="s">
        <v>3</v>
      </c>
      <c r="C386" s="1" t="s">
        <v>4</v>
      </c>
      <c r="D386" s="1" t="s">
        <v>26</v>
      </c>
      <c r="E386" s="1" t="s">
        <v>75</v>
      </c>
      <c r="F386" s="2">
        <v>1875</v>
      </c>
      <c r="G386" s="2">
        <v>770</v>
      </c>
      <c r="H386" s="3">
        <v>7</v>
      </c>
      <c r="I386" s="7">
        <f t="shared" si="160"/>
        <v>0.07451712900405373</v>
      </c>
      <c r="J386" s="7">
        <f t="shared" si="161"/>
        <v>0.03058225434903487</v>
      </c>
      <c r="K386" s="2">
        <f t="shared" si="162"/>
        <v>602.2861231971292</v>
      </c>
      <c r="L386" s="2">
        <f t="shared" si="163"/>
        <v>247.1816568443847</v>
      </c>
      <c r="M386" s="2"/>
      <c r="N386" s="2"/>
      <c r="O386" s="2">
        <f t="shared" si="142"/>
        <v>602.2861231971292</v>
      </c>
      <c r="P386" s="2">
        <f t="shared" si="143"/>
        <v>247.1816568443847</v>
      </c>
      <c r="Q386" s="2">
        <f t="shared" si="154"/>
        <v>153582.96141526796</v>
      </c>
      <c r="R386" s="2">
        <f t="shared" si="155"/>
        <v>63031.3224953181</v>
      </c>
    </row>
    <row r="387" spans="1:18" s="1" customFormat="1" ht="11.25">
      <c r="A387" s="1" t="s">
        <v>65</v>
      </c>
      <c r="B387" s="1" t="s">
        <v>3</v>
      </c>
      <c r="C387" s="1" t="s">
        <v>4</v>
      </c>
      <c r="D387" s="1" t="s">
        <v>26</v>
      </c>
      <c r="E387" s="1" t="s">
        <v>71</v>
      </c>
      <c r="F387" s="2">
        <v>2438</v>
      </c>
      <c r="G387" s="2">
        <v>1435</v>
      </c>
      <c r="H387" s="3">
        <v>6</v>
      </c>
      <c r="I387" s="7">
        <f t="shared" si="160"/>
        <v>0.09689213893967093</v>
      </c>
      <c r="J387" s="7">
        <f t="shared" si="161"/>
        <v>0.056994201286837715</v>
      </c>
      <c r="K387" s="2">
        <f t="shared" si="162"/>
        <v>783.1325697891205</v>
      </c>
      <c r="L387" s="2">
        <f t="shared" si="163"/>
        <v>460.6567241190806</v>
      </c>
      <c r="M387" s="2"/>
      <c r="N387" s="2"/>
      <c r="O387" s="2">
        <f t="shared" si="142"/>
        <v>783.1325697891205</v>
      </c>
      <c r="P387" s="2">
        <f t="shared" si="143"/>
        <v>460.6567241190806</v>
      </c>
      <c r="Q387" s="2">
        <f t="shared" si="154"/>
        <v>199698.8052962257</v>
      </c>
      <c r="R387" s="2">
        <f t="shared" si="155"/>
        <v>117467.46465036555</v>
      </c>
    </row>
    <row r="388" spans="1:18" s="1" customFormat="1" ht="11.25">
      <c r="A388" s="1" t="s">
        <v>65</v>
      </c>
      <c r="B388" s="1" t="s">
        <v>3</v>
      </c>
      <c r="C388" s="1" t="s">
        <v>4</v>
      </c>
      <c r="D388" s="1" t="s">
        <v>26</v>
      </c>
      <c r="E388" s="1" t="s">
        <v>77</v>
      </c>
      <c r="F388" s="2">
        <v>811</v>
      </c>
      <c r="G388" s="2">
        <v>334</v>
      </c>
      <c r="H388" s="3">
        <v>5</v>
      </c>
      <c r="I388" s="7">
        <f t="shared" si="160"/>
        <v>0.03223114219855337</v>
      </c>
      <c r="J388" s="7">
        <f t="shared" si="161"/>
        <v>0.01326554928906188</v>
      </c>
      <c r="K388" s="2">
        <f>I388*K$393</f>
        <v>260.5088244868649</v>
      </c>
      <c r="L388" s="2">
        <f>J388*L$393</f>
        <v>107.21905634548636</v>
      </c>
      <c r="M388" s="2"/>
      <c r="N388" s="2"/>
      <c r="O388" s="2">
        <f t="shared" si="142"/>
        <v>260.5088244868649</v>
      </c>
      <c r="P388" s="2">
        <f t="shared" si="143"/>
        <v>107.21905634548636</v>
      </c>
      <c r="Q388" s="2">
        <f t="shared" si="154"/>
        <v>66429.75024415055</v>
      </c>
      <c r="R388" s="2">
        <f t="shared" si="155"/>
        <v>27340.859368099023</v>
      </c>
    </row>
    <row r="389" spans="1:18" s="1" customFormat="1" ht="11.25">
      <c r="A389" s="1" t="s">
        <v>65</v>
      </c>
      <c r="B389" s="1" t="s">
        <v>3</v>
      </c>
      <c r="C389" s="1" t="s">
        <v>4</v>
      </c>
      <c r="D389" s="1" t="s">
        <v>26</v>
      </c>
      <c r="E389" s="1" t="s">
        <v>70</v>
      </c>
      <c r="F389" s="2">
        <v>849</v>
      </c>
      <c r="G389" s="2">
        <v>333</v>
      </c>
      <c r="H389" s="3">
        <v>4</v>
      </c>
      <c r="I389" s="7">
        <f t="shared" si="160"/>
        <v>0.03374135601303553</v>
      </c>
      <c r="J389" s="7">
        <f t="shared" si="161"/>
        <v>0.013225832075621575</v>
      </c>
      <c r="K389" s="2">
        <f t="shared" si="162"/>
        <v>272.71515658366013</v>
      </c>
      <c r="L389" s="2">
        <f t="shared" si="163"/>
        <v>106.89804120672741</v>
      </c>
      <c r="M389" s="2"/>
      <c r="N389" s="2"/>
      <c r="O389" s="2">
        <f aca="true" t="shared" si="164" ref="O389:O448">K389</f>
        <v>272.71515658366013</v>
      </c>
      <c r="P389" s="2">
        <f aca="true" t="shared" si="165" ref="P389:P448">L389</f>
        <v>106.89804120672741</v>
      </c>
      <c r="Q389" s="2">
        <f t="shared" si="154"/>
        <v>69542.36492883334</v>
      </c>
      <c r="R389" s="2">
        <f t="shared" si="155"/>
        <v>27259.00050771549</v>
      </c>
    </row>
    <row r="390" spans="1:18" s="1" customFormat="1" ht="11.25">
      <c r="A390" s="1" t="s">
        <v>65</v>
      </c>
      <c r="B390" s="1" t="s">
        <v>3</v>
      </c>
      <c r="C390" s="1" t="s">
        <v>4</v>
      </c>
      <c r="D390" s="1" t="s">
        <v>26</v>
      </c>
      <c r="E390" s="1" t="s">
        <v>73</v>
      </c>
      <c r="F390" s="2">
        <v>921</v>
      </c>
      <c r="G390" s="2">
        <v>660</v>
      </c>
      <c r="H390" s="3">
        <v>3</v>
      </c>
      <c r="I390" s="7">
        <f t="shared" si="160"/>
        <v>0.03660281376679119</v>
      </c>
      <c r="J390" s="7">
        <f t="shared" si="161"/>
        <v>0.026213360870601318</v>
      </c>
      <c r="K390" s="2">
        <f t="shared" si="162"/>
        <v>295.84294371442985</v>
      </c>
      <c r="L390" s="2">
        <f t="shared" si="163"/>
        <v>211.86999158090117</v>
      </c>
      <c r="M390" s="2"/>
      <c r="N390" s="2"/>
      <c r="O390" s="2">
        <f t="shared" si="164"/>
        <v>295.84294371442985</v>
      </c>
      <c r="P390" s="2">
        <f t="shared" si="165"/>
        <v>211.86999158090117</v>
      </c>
      <c r="Q390" s="2">
        <f t="shared" si="154"/>
        <v>75439.9506471796</v>
      </c>
      <c r="R390" s="2">
        <f t="shared" si="155"/>
        <v>54026.847853129795</v>
      </c>
    </row>
    <row r="391" spans="1:18" s="1" customFormat="1" ht="11.25">
      <c r="A391" s="1" t="s">
        <v>65</v>
      </c>
      <c r="B391" s="1" t="s">
        <v>3</v>
      </c>
      <c r="C391" s="1" t="s">
        <v>4</v>
      </c>
      <c r="D391" s="1" t="s">
        <v>26</v>
      </c>
      <c r="E391" s="1" t="s">
        <v>67</v>
      </c>
      <c r="F391" s="2">
        <v>669</v>
      </c>
      <c r="G391" s="2">
        <v>1337</v>
      </c>
      <c r="H391" s="3">
        <v>2</v>
      </c>
      <c r="I391" s="7">
        <f t="shared" si="160"/>
        <v>0.02658771162864637</v>
      </c>
      <c r="J391" s="7">
        <f t="shared" si="161"/>
        <v>0.05310191436968782</v>
      </c>
      <c r="K391" s="2">
        <f t="shared" si="162"/>
        <v>214.8956887567357</v>
      </c>
      <c r="L391" s="2">
        <f t="shared" si="163"/>
        <v>429.1972405207044</v>
      </c>
      <c r="M391" s="2"/>
      <c r="N391" s="2"/>
      <c r="O391" s="2">
        <f t="shared" si="164"/>
        <v>214.8956887567357</v>
      </c>
      <c r="P391" s="2">
        <f t="shared" si="165"/>
        <v>429.1972405207044</v>
      </c>
      <c r="Q391" s="2">
        <f t="shared" si="154"/>
        <v>54798.400632967605</v>
      </c>
      <c r="R391" s="2">
        <f t="shared" si="155"/>
        <v>109445.29633277962</v>
      </c>
    </row>
    <row r="392" spans="1:18" s="1" customFormat="1" ht="11.25">
      <c r="A392" s="1" t="s">
        <v>65</v>
      </c>
      <c r="B392" s="1" t="s">
        <v>3</v>
      </c>
      <c r="C392" s="1" t="s">
        <v>4</v>
      </c>
      <c r="D392" s="1" t="s">
        <v>26</v>
      </c>
      <c r="E392" s="1" t="s">
        <v>78</v>
      </c>
      <c r="F392" s="45">
        <v>0</v>
      </c>
      <c r="G392" s="2">
        <v>18186</v>
      </c>
      <c r="H392" s="3">
        <v>1</v>
      </c>
      <c r="I392" s="7">
        <f t="shared" si="160"/>
        <v>0</v>
      </c>
      <c r="J392" s="7">
        <f t="shared" si="161"/>
        <v>0.7222972436253873</v>
      </c>
      <c r="K392" s="2">
        <f t="shared" si="162"/>
        <v>0</v>
      </c>
      <c r="L392" s="2">
        <f t="shared" si="163"/>
        <v>5837.981313470104</v>
      </c>
      <c r="M392" s="2"/>
      <c r="N392" s="2"/>
      <c r="O392" s="2">
        <f t="shared" si="164"/>
        <v>0</v>
      </c>
      <c r="P392" s="2">
        <f t="shared" si="165"/>
        <v>5837.981313470104</v>
      </c>
      <c r="Q392" s="2">
        <f t="shared" si="154"/>
        <v>0</v>
      </c>
      <c r="R392" s="2">
        <f t="shared" si="155"/>
        <v>1488685.2349348767</v>
      </c>
    </row>
    <row r="393" spans="6:18" s="1" customFormat="1" ht="11.25">
      <c r="F393" s="5">
        <f>SUM(F380:F392)</f>
        <v>25162</v>
      </c>
      <c r="G393" s="5">
        <f>SUM(G380:G392)</f>
        <v>25178</v>
      </c>
      <c r="H393" s="4"/>
      <c r="I393" s="7"/>
      <c r="J393" s="7"/>
      <c r="K393" s="9">
        <v>8082.519163672621</v>
      </c>
      <c r="L393" s="9">
        <f>K393</f>
        <v>8082.519163672621</v>
      </c>
      <c r="M393" s="2"/>
      <c r="N393" s="2"/>
      <c r="O393" s="2"/>
      <c r="P393" s="2"/>
      <c r="Q393" s="2"/>
      <c r="R393" s="2"/>
    </row>
    <row r="394" spans="1:18" s="1" customFormat="1" ht="11.25">
      <c r="A394" s="1" t="s">
        <v>65</v>
      </c>
      <c r="B394" s="1" t="s">
        <v>3</v>
      </c>
      <c r="C394" s="1" t="s">
        <v>29</v>
      </c>
      <c r="D394" s="1" t="s">
        <v>5</v>
      </c>
      <c r="E394" s="1" t="s">
        <v>78</v>
      </c>
      <c r="F394" s="2">
        <v>6901</v>
      </c>
      <c r="G394" s="2">
        <v>0</v>
      </c>
      <c r="H394" s="3">
        <v>1</v>
      </c>
      <c r="I394" s="7">
        <f>F394/F$407</f>
        <v>0.5970239640107275</v>
      </c>
      <c r="J394" s="7">
        <f>G394/G$407</f>
        <v>0</v>
      </c>
      <c r="K394" s="2">
        <f>I394*K$407</f>
        <v>2285.5467499164142</v>
      </c>
      <c r="L394" s="2">
        <f>J394*L$407</f>
        <v>0</v>
      </c>
      <c r="M394" s="2"/>
      <c r="N394" s="2"/>
      <c r="O394" s="2">
        <f t="shared" si="164"/>
        <v>2285.5467499164142</v>
      </c>
      <c r="P394" s="2">
        <f t="shared" si="165"/>
        <v>0</v>
      </c>
      <c r="Q394" s="2">
        <f aca="true" t="shared" si="166" ref="Q394:Q420">O394*$T$3</f>
        <v>118848.43099565354</v>
      </c>
      <c r="R394" s="2">
        <f aca="true" t="shared" si="167" ref="R394:R420">P394*$T$3</f>
        <v>0</v>
      </c>
    </row>
    <row r="395" spans="1:18" s="1" customFormat="1" ht="11.25">
      <c r="A395" s="1" t="s">
        <v>65</v>
      </c>
      <c r="B395" s="1" t="s">
        <v>3</v>
      </c>
      <c r="C395" s="1" t="s">
        <v>29</v>
      </c>
      <c r="D395" s="1" t="s">
        <v>5</v>
      </c>
      <c r="E395" s="1" t="s">
        <v>67</v>
      </c>
      <c r="F395" s="2">
        <v>1305</v>
      </c>
      <c r="G395" s="2">
        <v>812</v>
      </c>
      <c r="H395" s="3">
        <v>2</v>
      </c>
      <c r="I395" s="7">
        <f aca="true" t="shared" si="168" ref="I395:I406">F395/F$407</f>
        <v>0.11289903970931742</v>
      </c>
      <c r="J395" s="7">
        <f aca="true" t="shared" si="169" ref="J395:J406">G395/G$407</f>
        <v>0.07048611111111111</v>
      </c>
      <c r="K395" s="2">
        <f aca="true" t="shared" si="170" ref="K395:K406">I395*K$407</f>
        <v>432.20381229400385</v>
      </c>
      <c r="L395" s="2">
        <f aca="true" t="shared" si="171" ref="L395:L406">J395*L$407</f>
        <v>269.8372458653143</v>
      </c>
      <c r="M395" s="2"/>
      <c r="N395" s="2"/>
      <c r="O395" s="2">
        <f t="shared" si="164"/>
        <v>432.20381229400385</v>
      </c>
      <c r="P395" s="2">
        <f t="shared" si="165"/>
        <v>269.8372458653143</v>
      </c>
      <c r="Q395" s="2">
        <f t="shared" si="166"/>
        <v>22474.5982392882</v>
      </c>
      <c r="R395" s="2">
        <f t="shared" si="167"/>
        <v>14031.536784996342</v>
      </c>
    </row>
    <row r="396" spans="1:18" s="1" customFormat="1" ht="11.25">
      <c r="A396" s="1" t="s">
        <v>65</v>
      </c>
      <c r="B396" s="1" t="s">
        <v>3</v>
      </c>
      <c r="C396" s="1" t="s">
        <v>29</v>
      </c>
      <c r="D396" s="1" t="s">
        <v>5</v>
      </c>
      <c r="E396" s="1" t="s">
        <v>73</v>
      </c>
      <c r="F396" s="2">
        <v>313</v>
      </c>
      <c r="G396" s="2">
        <v>335</v>
      </c>
      <c r="H396" s="3">
        <v>3</v>
      </c>
      <c r="I396" s="7">
        <f t="shared" si="168"/>
        <v>0.02707846699541483</v>
      </c>
      <c r="J396" s="7">
        <f t="shared" si="169"/>
        <v>0.029079861111111112</v>
      </c>
      <c r="K396" s="2">
        <f t="shared" si="170"/>
        <v>103.6626768184086</v>
      </c>
      <c r="L396" s="2">
        <f t="shared" si="171"/>
        <v>111.32447951339938</v>
      </c>
      <c r="M396" s="2"/>
      <c r="N396" s="2"/>
      <c r="O396" s="2">
        <f t="shared" si="164"/>
        <v>103.6626768184086</v>
      </c>
      <c r="P396" s="2">
        <f t="shared" si="165"/>
        <v>111.32447951339938</v>
      </c>
      <c r="Q396" s="2">
        <f t="shared" si="166"/>
        <v>5390.459194557247</v>
      </c>
      <c r="R396" s="2">
        <f t="shared" si="167"/>
        <v>5788.8729346967675</v>
      </c>
    </row>
    <row r="397" spans="1:18" s="1" customFormat="1" ht="11.25">
      <c r="A397" s="1" t="s">
        <v>65</v>
      </c>
      <c r="B397" s="1" t="s">
        <v>3</v>
      </c>
      <c r="C397" s="1" t="s">
        <v>29</v>
      </c>
      <c r="D397" s="1" t="s">
        <v>5</v>
      </c>
      <c r="E397" s="1" t="s">
        <v>70</v>
      </c>
      <c r="F397" s="2">
        <v>222</v>
      </c>
      <c r="G397" s="2">
        <v>211</v>
      </c>
      <c r="H397" s="3">
        <v>4</v>
      </c>
      <c r="I397" s="7">
        <f t="shared" si="168"/>
        <v>0.019205813651699974</v>
      </c>
      <c r="J397" s="7">
        <f t="shared" si="169"/>
        <v>0.018315972222222223</v>
      </c>
      <c r="K397" s="2">
        <f t="shared" si="170"/>
        <v>73.5243266890949</v>
      </c>
      <c r="L397" s="2">
        <f t="shared" si="171"/>
        <v>70.11780649948439</v>
      </c>
      <c r="M397" s="2"/>
      <c r="N397" s="2"/>
      <c r="O397" s="2">
        <f t="shared" si="164"/>
        <v>73.5243266890949</v>
      </c>
      <c r="P397" s="2">
        <f t="shared" si="165"/>
        <v>70.11780649948439</v>
      </c>
      <c r="Q397" s="2">
        <f t="shared" si="166"/>
        <v>3823.2649878329353</v>
      </c>
      <c r="R397" s="2">
        <f t="shared" si="167"/>
        <v>3646.1259379731882</v>
      </c>
    </row>
    <row r="398" spans="1:18" s="1" customFormat="1" ht="11.25">
      <c r="A398" s="1" t="s">
        <v>65</v>
      </c>
      <c r="B398" s="1" t="s">
        <v>3</v>
      </c>
      <c r="C398" s="1" t="s">
        <v>29</v>
      </c>
      <c r="D398" s="1" t="s">
        <v>5</v>
      </c>
      <c r="E398" s="1" t="s">
        <v>77</v>
      </c>
      <c r="F398" s="2">
        <v>311</v>
      </c>
      <c r="G398" s="2">
        <v>383</v>
      </c>
      <c r="H398" s="3">
        <v>5</v>
      </c>
      <c r="I398" s="7">
        <f t="shared" si="168"/>
        <v>0.026905441647201316</v>
      </c>
      <c r="J398" s="7">
        <f t="shared" si="169"/>
        <v>0.03324652777777778</v>
      </c>
      <c r="K398" s="2">
        <f t="shared" si="170"/>
        <v>103.00029549688522</v>
      </c>
      <c r="L398" s="2">
        <f t="shared" si="171"/>
        <v>127.27544971233421</v>
      </c>
      <c r="M398" s="2"/>
      <c r="N398" s="2"/>
      <c r="O398" s="2">
        <f t="shared" si="164"/>
        <v>103.00029549688522</v>
      </c>
      <c r="P398" s="2">
        <f t="shared" si="165"/>
        <v>127.27544971233421</v>
      </c>
      <c r="Q398" s="2">
        <f t="shared" si="166"/>
        <v>5356.015365838031</v>
      </c>
      <c r="R398" s="2">
        <f t="shared" si="167"/>
        <v>6618.323385041379</v>
      </c>
    </row>
    <row r="399" spans="1:18" s="1" customFormat="1" ht="11.25">
      <c r="A399" s="1" t="s">
        <v>65</v>
      </c>
      <c r="B399" s="1" t="s">
        <v>3</v>
      </c>
      <c r="C399" s="1" t="s">
        <v>29</v>
      </c>
      <c r="D399" s="1" t="s">
        <v>5</v>
      </c>
      <c r="E399" s="1" t="s">
        <v>71</v>
      </c>
      <c r="F399" s="2">
        <v>815</v>
      </c>
      <c r="G399" s="2">
        <v>1081</v>
      </c>
      <c r="H399" s="3">
        <v>6</v>
      </c>
      <c r="I399" s="7">
        <f t="shared" si="168"/>
        <v>0.07050782939700666</v>
      </c>
      <c r="J399" s="7">
        <f t="shared" si="169"/>
        <v>0.09383680555555556</v>
      </c>
      <c r="K399" s="2">
        <f t="shared" si="170"/>
        <v>269.9203885207763</v>
      </c>
      <c r="L399" s="2">
        <f t="shared" si="171"/>
        <v>359.2291413551783</v>
      </c>
      <c r="M399" s="2"/>
      <c r="N399" s="2"/>
      <c r="O399" s="2">
        <f t="shared" si="164"/>
        <v>269.9203885207763</v>
      </c>
      <c r="P399" s="2">
        <f t="shared" si="165"/>
        <v>359.2291413551783</v>
      </c>
      <c r="Q399" s="2">
        <f t="shared" si="166"/>
        <v>14035.860203080369</v>
      </c>
      <c r="R399" s="2">
        <f t="shared" si="167"/>
        <v>18679.91535046927</v>
      </c>
    </row>
    <row r="400" spans="1:18" s="1" customFormat="1" ht="11.25">
      <c r="A400" s="1" t="s">
        <v>65</v>
      </c>
      <c r="B400" s="1" t="s">
        <v>3</v>
      </c>
      <c r="C400" s="1" t="s">
        <v>29</v>
      </c>
      <c r="D400" s="1" t="s">
        <v>5</v>
      </c>
      <c r="E400" s="1" t="s">
        <v>75</v>
      </c>
      <c r="F400" s="2">
        <v>574</v>
      </c>
      <c r="G400" s="2">
        <v>745</v>
      </c>
      <c r="H400" s="3">
        <v>7</v>
      </c>
      <c r="I400" s="7">
        <f t="shared" si="168"/>
        <v>0.04965827493727831</v>
      </c>
      <c r="J400" s="7">
        <f t="shared" si="169"/>
        <v>0.0646701388888889</v>
      </c>
      <c r="K400" s="2">
        <f t="shared" si="170"/>
        <v>190.10343927720936</v>
      </c>
      <c r="L400" s="2">
        <f t="shared" si="171"/>
        <v>247.57234996263446</v>
      </c>
      <c r="M400" s="2"/>
      <c r="N400" s="2"/>
      <c r="O400" s="2">
        <f t="shared" si="164"/>
        <v>190.10343927720936</v>
      </c>
      <c r="P400" s="2">
        <f t="shared" si="165"/>
        <v>247.57234996263446</v>
      </c>
      <c r="Q400" s="2">
        <f t="shared" si="166"/>
        <v>9885.378842414886</v>
      </c>
      <c r="R400" s="2">
        <f t="shared" si="167"/>
        <v>12873.762198056993</v>
      </c>
    </row>
    <row r="401" spans="1:18" s="1" customFormat="1" ht="11.25">
      <c r="A401" s="1" t="s">
        <v>65</v>
      </c>
      <c r="B401" s="1" t="s">
        <v>3</v>
      </c>
      <c r="C401" s="1" t="s">
        <v>29</v>
      </c>
      <c r="D401" s="1" t="s">
        <v>5</v>
      </c>
      <c r="E401" s="1" t="s">
        <v>69</v>
      </c>
      <c r="F401" s="2">
        <v>273</v>
      </c>
      <c r="G401" s="2">
        <v>527</v>
      </c>
      <c r="H401" s="3">
        <v>8</v>
      </c>
      <c r="I401" s="7">
        <f t="shared" si="168"/>
        <v>0.023617960031144563</v>
      </c>
      <c r="J401" s="7">
        <f t="shared" si="169"/>
        <v>0.045746527777777775</v>
      </c>
      <c r="K401" s="2">
        <f t="shared" si="170"/>
        <v>90.41505038794104</v>
      </c>
      <c r="L401" s="2">
        <f t="shared" si="171"/>
        <v>175.1283603091387</v>
      </c>
      <c r="M401" s="2"/>
      <c r="N401" s="2"/>
      <c r="O401" s="2">
        <f t="shared" si="164"/>
        <v>90.41505038794104</v>
      </c>
      <c r="P401" s="2">
        <f t="shared" si="165"/>
        <v>175.1283603091387</v>
      </c>
      <c r="Q401" s="2">
        <f t="shared" si="166"/>
        <v>4701.582620172934</v>
      </c>
      <c r="R401" s="2">
        <f t="shared" si="167"/>
        <v>9106.674736075212</v>
      </c>
    </row>
    <row r="402" spans="1:18" s="1" customFormat="1" ht="11.25">
      <c r="A402" s="1" t="s">
        <v>65</v>
      </c>
      <c r="B402" s="1" t="s">
        <v>3</v>
      </c>
      <c r="C402" s="1" t="s">
        <v>29</v>
      </c>
      <c r="D402" s="1" t="s">
        <v>5</v>
      </c>
      <c r="E402" s="1" t="s">
        <v>68</v>
      </c>
      <c r="F402" s="2">
        <v>209</v>
      </c>
      <c r="G402" s="2">
        <v>725</v>
      </c>
      <c r="H402" s="3">
        <v>9</v>
      </c>
      <c r="I402" s="7">
        <f t="shared" si="168"/>
        <v>0.018081148888312137</v>
      </c>
      <c r="J402" s="7">
        <f t="shared" si="169"/>
        <v>0.06293402777777778</v>
      </c>
      <c r="K402" s="2">
        <f t="shared" si="170"/>
        <v>69.21884809919295</v>
      </c>
      <c r="L402" s="2">
        <f t="shared" si="171"/>
        <v>240.92611237974492</v>
      </c>
      <c r="M402" s="2"/>
      <c r="N402" s="2"/>
      <c r="O402" s="2">
        <f t="shared" si="164"/>
        <v>69.21884809919295</v>
      </c>
      <c r="P402" s="2">
        <f t="shared" si="165"/>
        <v>240.92611237974492</v>
      </c>
      <c r="Q402" s="2">
        <f t="shared" si="166"/>
        <v>3599.3801011580335</v>
      </c>
      <c r="R402" s="2">
        <f t="shared" si="167"/>
        <v>12528.157843746736</v>
      </c>
    </row>
    <row r="403" spans="1:18" s="1" customFormat="1" ht="11.25">
      <c r="A403" s="1" t="s">
        <v>65</v>
      </c>
      <c r="B403" s="1" t="s">
        <v>3</v>
      </c>
      <c r="C403" s="1" t="s">
        <v>29</v>
      </c>
      <c r="D403" s="1" t="s">
        <v>5</v>
      </c>
      <c r="E403" s="1" t="s">
        <v>74</v>
      </c>
      <c r="F403" s="2">
        <v>396</v>
      </c>
      <c r="G403" s="2">
        <v>1961</v>
      </c>
      <c r="H403" s="3">
        <v>10</v>
      </c>
      <c r="I403" s="7">
        <f t="shared" si="168"/>
        <v>0.03425901894627563</v>
      </c>
      <c r="J403" s="7">
        <f t="shared" si="169"/>
        <v>0.17022569444444444</v>
      </c>
      <c r="K403" s="2">
        <f t="shared" si="170"/>
        <v>131.15150166162877</v>
      </c>
      <c r="L403" s="2">
        <f t="shared" si="171"/>
        <v>651.6635950023169</v>
      </c>
      <c r="M403" s="2"/>
      <c r="N403" s="2"/>
      <c r="O403" s="2">
        <f t="shared" si="164"/>
        <v>131.15150166162877</v>
      </c>
      <c r="P403" s="2">
        <f t="shared" si="165"/>
        <v>651.6635950023169</v>
      </c>
      <c r="Q403" s="2">
        <f t="shared" si="166"/>
        <v>6819.878086404696</v>
      </c>
      <c r="R403" s="2">
        <f t="shared" si="167"/>
        <v>33886.50694012048</v>
      </c>
    </row>
    <row r="404" spans="1:18" s="1" customFormat="1" ht="11.25">
      <c r="A404" s="1" t="s">
        <v>65</v>
      </c>
      <c r="B404" s="1" t="s">
        <v>3</v>
      </c>
      <c r="C404" s="1" t="s">
        <v>29</v>
      </c>
      <c r="D404" s="1" t="s">
        <v>5</v>
      </c>
      <c r="E404" s="1" t="s">
        <v>72</v>
      </c>
      <c r="F404" s="2">
        <v>149</v>
      </c>
      <c r="G404" s="2">
        <v>1200</v>
      </c>
      <c r="H404" s="3">
        <v>11</v>
      </c>
      <c r="I404" s="7">
        <f t="shared" si="168"/>
        <v>0.01289038844190674</v>
      </c>
      <c r="J404" s="7">
        <f t="shared" si="169"/>
        <v>0.10416666666666667</v>
      </c>
      <c r="K404" s="2">
        <f t="shared" si="170"/>
        <v>49.34740845349163</v>
      </c>
      <c r="L404" s="2">
        <f t="shared" si="171"/>
        <v>398.77425497337094</v>
      </c>
      <c r="M404" s="2"/>
      <c r="N404" s="2"/>
      <c r="O404" s="2">
        <f t="shared" si="164"/>
        <v>49.34740845349163</v>
      </c>
      <c r="P404" s="2">
        <f t="shared" si="165"/>
        <v>398.77425497337094</v>
      </c>
      <c r="Q404" s="2">
        <f t="shared" si="166"/>
        <v>2566.065239581565</v>
      </c>
      <c r="R404" s="2">
        <f t="shared" si="167"/>
        <v>20736.26125861529</v>
      </c>
    </row>
    <row r="405" spans="1:18" s="1" customFormat="1" ht="11.25">
      <c r="A405" s="1" t="s">
        <v>65</v>
      </c>
      <c r="B405" s="1" t="s">
        <v>3</v>
      </c>
      <c r="C405" s="1" t="s">
        <v>29</v>
      </c>
      <c r="D405" s="1" t="s">
        <v>5</v>
      </c>
      <c r="E405" s="1" t="s">
        <v>66</v>
      </c>
      <c r="F405" s="2">
        <v>91</v>
      </c>
      <c r="G405" s="2">
        <v>667</v>
      </c>
      <c r="H405" s="3">
        <v>12</v>
      </c>
      <c r="I405" s="7">
        <f t="shared" si="168"/>
        <v>0.007872653343714854</v>
      </c>
      <c r="J405" s="7">
        <f t="shared" si="169"/>
        <v>0.05789930555555556</v>
      </c>
      <c r="K405" s="2">
        <f t="shared" si="170"/>
        <v>30.13835012931368</v>
      </c>
      <c r="L405" s="2">
        <f t="shared" si="171"/>
        <v>221.65202338936533</v>
      </c>
      <c r="M405" s="2"/>
      <c r="N405" s="2"/>
      <c r="O405" s="2">
        <f t="shared" si="164"/>
        <v>30.13835012931368</v>
      </c>
      <c r="P405" s="2">
        <f t="shared" si="165"/>
        <v>221.65202338936533</v>
      </c>
      <c r="Q405" s="2">
        <f t="shared" si="166"/>
        <v>1567.1942067243112</v>
      </c>
      <c r="R405" s="2">
        <f t="shared" si="167"/>
        <v>11525.905216246996</v>
      </c>
    </row>
    <row r="406" spans="1:18" s="1" customFormat="1" ht="11.25">
      <c r="A406" s="1" t="s">
        <v>65</v>
      </c>
      <c r="B406" s="1" t="s">
        <v>3</v>
      </c>
      <c r="C406" s="1" t="s">
        <v>29</v>
      </c>
      <c r="D406" s="1" t="s">
        <v>5</v>
      </c>
      <c r="E406" s="1" t="s">
        <v>76</v>
      </c>
      <c r="F406" s="2">
        <v>0</v>
      </c>
      <c r="G406" s="2">
        <v>2873</v>
      </c>
      <c r="H406" s="3">
        <v>13</v>
      </c>
      <c r="I406" s="7">
        <f t="shared" si="168"/>
        <v>0</v>
      </c>
      <c r="J406" s="7">
        <f t="shared" si="169"/>
        <v>0.2493923611111111</v>
      </c>
      <c r="K406" s="2">
        <f t="shared" si="170"/>
        <v>0</v>
      </c>
      <c r="L406" s="2">
        <f t="shared" si="171"/>
        <v>954.7320287820788</v>
      </c>
      <c r="M406" s="2"/>
      <c r="N406" s="2"/>
      <c r="O406" s="2">
        <f t="shared" si="164"/>
        <v>0</v>
      </c>
      <c r="P406" s="2">
        <f t="shared" si="165"/>
        <v>954.7320287820788</v>
      </c>
      <c r="Q406" s="2">
        <f t="shared" si="166"/>
        <v>0</v>
      </c>
      <c r="R406" s="2">
        <f t="shared" si="167"/>
        <v>49646.065496668096</v>
      </c>
    </row>
    <row r="407" spans="6:18" s="1" customFormat="1" ht="11.25">
      <c r="F407" s="5">
        <f>SUM(F394:F406)</f>
        <v>11559</v>
      </c>
      <c r="G407" s="5">
        <f>SUM(G394:G406)</f>
        <v>11520</v>
      </c>
      <c r="H407" s="4"/>
      <c r="I407" s="7"/>
      <c r="J407" s="7"/>
      <c r="K407" s="9">
        <v>3828.2328477443607</v>
      </c>
      <c r="L407" s="9">
        <f>K407</f>
        <v>3828.2328477443607</v>
      </c>
      <c r="M407" s="2"/>
      <c r="N407" s="2"/>
      <c r="O407" s="2"/>
      <c r="P407" s="2"/>
      <c r="Q407" s="2"/>
      <c r="R407" s="2"/>
    </row>
    <row r="408" spans="1:18" s="1" customFormat="1" ht="11.25">
      <c r="A408" s="1" t="s">
        <v>65</v>
      </c>
      <c r="B408" s="1" t="s">
        <v>3</v>
      </c>
      <c r="C408" s="1" t="s">
        <v>29</v>
      </c>
      <c r="D408" s="1" t="s">
        <v>26</v>
      </c>
      <c r="E408" s="1" t="s">
        <v>76</v>
      </c>
      <c r="F408" s="2">
        <v>2611</v>
      </c>
      <c r="G408" s="2">
        <v>0</v>
      </c>
      <c r="H408" s="3">
        <v>13</v>
      </c>
      <c r="I408" s="7">
        <f>F408/F$421</f>
        <v>0.2391901795529498</v>
      </c>
      <c r="J408" s="7">
        <f>G408/G$421</f>
        <v>0</v>
      </c>
      <c r="K408" s="2">
        <f>I408*K$421</f>
        <v>832.0863166569325</v>
      </c>
      <c r="L408" s="2">
        <f>J408*L$421</f>
        <v>0</v>
      </c>
      <c r="M408" s="2"/>
      <c r="N408" s="2"/>
      <c r="O408" s="2">
        <f t="shared" si="164"/>
        <v>832.0863166569325</v>
      </c>
      <c r="P408" s="2">
        <f t="shared" si="165"/>
        <v>0</v>
      </c>
      <c r="Q408" s="2">
        <f t="shared" si="166"/>
        <v>43268.48846616049</v>
      </c>
      <c r="R408" s="2">
        <f t="shared" si="167"/>
        <v>0</v>
      </c>
    </row>
    <row r="409" spans="1:18" s="1" customFormat="1" ht="11.25">
      <c r="A409" s="1" t="s">
        <v>65</v>
      </c>
      <c r="B409" s="1" t="s">
        <v>3</v>
      </c>
      <c r="C409" s="1" t="s">
        <v>29</v>
      </c>
      <c r="D409" s="1" t="s">
        <v>26</v>
      </c>
      <c r="E409" s="1" t="s">
        <v>66</v>
      </c>
      <c r="F409" s="2">
        <v>606</v>
      </c>
      <c r="G409" s="2">
        <v>67</v>
      </c>
      <c r="H409" s="3">
        <v>12</v>
      </c>
      <c r="I409" s="7">
        <f aca="true" t="shared" si="172" ref="I409:I420">F409/F$421</f>
        <v>0.05551484060095273</v>
      </c>
      <c r="J409" s="7">
        <f aca="true" t="shared" si="173" ref="J409:J420">G409/G$421</f>
        <v>0.006133284511168071</v>
      </c>
      <c r="K409" s="2">
        <f aca="true" t="shared" si="174" ref="K409:K420">I409*K$421</f>
        <v>193.1230593236695</v>
      </c>
      <c r="L409" s="2">
        <f aca="true" t="shared" si="175" ref="L409:L420">J409*L$421</f>
        <v>21.336252715078984</v>
      </c>
      <c r="M409" s="2"/>
      <c r="N409" s="2"/>
      <c r="O409" s="2">
        <f t="shared" si="164"/>
        <v>193.1230593236695</v>
      </c>
      <c r="P409" s="2">
        <f t="shared" si="165"/>
        <v>21.336252715078984</v>
      </c>
      <c r="Q409" s="2">
        <f t="shared" si="166"/>
        <v>10042.399084830815</v>
      </c>
      <c r="R409" s="2">
        <f t="shared" si="167"/>
        <v>1109.4851411841073</v>
      </c>
    </row>
    <row r="410" spans="1:18" s="1" customFormat="1" ht="11.25">
      <c r="A410" s="1" t="s">
        <v>65</v>
      </c>
      <c r="B410" s="1" t="s">
        <v>3</v>
      </c>
      <c r="C410" s="1" t="s">
        <v>29</v>
      </c>
      <c r="D410" s="1" t="s">
        <v>26</v>
      </c>
      <c r="E410" s="1" t="s">
        <v>72</v>
      </c>
      <c r="F410" s="2">
        <v>949</v>
      </c>
      <c r="G410" s="2">
        <v>174</v>
      </c>
      <c r="H410" s="3">
        <v>11</v>
      </c>
      <c r="I410" s="7">
        <f t="shared" si="172"/>
        <v>0.0869366068156834</v>
      </c>
      <c r="J410" s="7">
        <f t="shared" si="173"/>
        <v>0.015928231417063347</v>
      </c>
      <c r="K410" s="2">
        <f t="shared" si="174"/>
        <v>302.43198564053193</v>
      </c>
      <c r="L410" s="2">
        <f t="shared" si="175"/>
        <v>55.410566752593176</v>
      </c>
      <c r="M410" s="2"/>
      <c r="N410" s="2"/>
      <c r="O410" s="2">
        <f t="shared" si="164"/>
        <v>302.43198564053193</v>
      </c>
      <c r="P410" s="2">
        <f t="shared" si="165"/>
        <v>55.410566752593176</v>
      </c>
      <c r="Q410" s="2">
        <f t="shared" si="166"/>
        <v>15726.46325330766</v>
      </c>
      <c r="R410" s="2">
        <f t="shared" si="167"/>
        <v>2881.3494711348453</v>
      </c>
    </row>
    <row r="411" spans="1:18" s="1" customFormat="1" ht="11.25">
      <c r="A411" s="1" t="s">
        <v>65</v>
      </c>
      <c r="B411" s="1" t="s">
        <v>3</v>
      </c>
      <c r="C411" s="1" t="s">
        <v>29</v>
      </c>
      <c r="D411" s="1" t="s">
        <v>26</v>
      </c>
      <c r="E411" s="1" t="s">
        <v>74</v>
      </c>
      <c r="F411" s="2">
        <v>1604</v>
      </c>
      <c r="G411" s="2">
        <v>448</v>
      </c>
      <c r="H411" s="3">
        <v>10</v>
      </c>
      <c r="I411" s="7">
        <f t="shared" si="172"/>
        <v>0.14694027116159766</v>
      </c>
      <c r="J411" s="7">
        <f t="shared" si="173"/>
        <v>0.04101061882094471</v>
      </c>
      <c r="K411" s="2">
        <f t="shared" si="174"/>
        <v>511.1706058666104</v>
      </c>
      <c r="L411" s="2">
        <f t="shared" si="175"/>
        <v>142.66628681127438</v>
      </c>
      <c r="M411" s="2"/>
      <c r="N411" s="2"/>
      <c r="O411" s="2">
        <f t="shared" si="164"/>
        <v>511.1706058666104</v>
      </c>
      <c r="P411" s="2">
        <f t="shared" si="165"/>
        <v>142.66628681127438</v>
      </c>
      <c r="Q411" s="2">
        <f t="shared" si="166"/>
        <v>26580.87150506374</v>
      </c>
      <c r="R411" s="2">
        <f t="shared" si="167"/>
        <v>7418.646914186267</v>
      </c>
    </row>
    <row r="412" spans="1:18" s="1" customFormat="1" ht="11.25">
      <c r="A412" s="1" t="s">
        <v>65</v>
      </c>
      <c r="B412" s="1" t="s">
        <v>3</v>
      </c>
      <c r="C412" s="1" t="s">
        <v>29</v>
      </c>
      <c r="D412" s="1" t="s">
        <v>26</v>
      </c>
      <c r="E412" s="1" t="s">
        <v>68</v>
      </c>
      <c r="F412" s="2">
        <v>755</v>
      </c>
      <c r="G412" s="2">
        <v>158</v>
      </c>
      <c r="H412" s="3">
        <v>9</v>
      </c>
      <c r="I412" s="7">
        <f t="shared" si="172"/>
        <v>0.06916452913155002</v>
      </c>
      <c r="J412" s="7">
        <f t="shared" si="173"/>
        <v>0.014463566459172465</v>
      </c>
      <c r="K412" s="2">
        <f t="shared" si="174"/>
        <v>240.60711186364767</v>
      </c>
      <c r="L412" s="2">
        <f t="shared" si="175"/>
        <v>50.31534222361909</v>
      </c>
      <c r="M412" s="2"/>
      <c r="N412" s="2"/>
      <c r="O412" s="2">
        <f t="shared" si="164"/>
        <v>240.60711186364767</v>
      </c>
      <c r="P412" s="2">
        <f t="shared" si="165"/>
        <v>50.31534222361909</v>
      </c>
      <c r="Q412" s="2">
        <f t="shared" si="166"/>
        <v>12511.56981690968</v>
      </c>
      <c r="R412" s="2">
        <f t="shared" si="167"/>
        <v>2616.397795628193</v>
      </c>
    </row>
    <row r="413" spans="1:18" s="1" customFormat="1" ht="11.25">
      <c r="A413" s="1" t="s">
        <v>65</v>
      </c>
      <c r="B413" s="1" t="s">
        <v>3</v>
      </c>
      <c r="C413" s="1" t="s">
        <v>29</v>
      </c>
      <c r="D413" s="1" t="s">
        <v>26</v>
      </c>
      <c r="E413" s="1" t="s">
        <v>69</v>
      </c>
      <c r="F413" s="2">
        <v>578</v>
      </c>
      <c r="G413" s="2">
        <v>169</v>
      </c>
      <c r="H413" s="3">
        <v>8</v>
      </c>
      <c r="I413" s="7">
        <f t="shared" si="172"/>
        <v>0.052949798460974716</v>
      </c>
      <c r="J413" s="7">
        <f t="shared" si="173"/>
        <v>0.015470523617722446</v>
      </c>
      <c r="K413" s="2">
        <f t="shared" si="174"/>
        <v>184.19988166515012</v>
      </c>
      <c r="L413" s="2">
        <f t="shared" si="175"/>
        <v>53.818309087288775</v>
      </c>
      <c r="M413" s="2"/>
      <c r="N413" s="2"/>
      <c r="O413" s="2">
        <f t="shared" si="164"/>
        <v>184.19988166515012</v>
      </c>
      <c r="P413" s="2">
        <f t="shared" si="165"/>
        <v>53.818309087288775</v>
      </c>
      <c r="Q413" s="2">
        <f t="shared" si="166"/>
        <v>9578.393846587805</v>
      </c>
      <c r="R413" s="2">
        <f t="shared" si="167"/>
        <v>2798.552072539016</v>
      </c>
    </row>
    <row r="414" spans="1:18" s="1" customFormat="1" ht="11.25">
      <c r="A414" s="1" t="s">
        <v>65</v>
      </c>
      <c r="B414" s="1" t="s">
        <v>3</v>
      </c>
      <c r="C414" s="1" t="s">
        <v>29</v>
      </c>
      <c r="D414" s="1" t="s">
        <v>26</v>
      </c>
      <c r="E414" s="1" t="s">
        <v>75</v>
      </c>
      <c r="F414" s="2">
        <v>772</v>
      </c>
      <c r="G414" s="2">
        <v>480</v>
      </c>
      <c r="H414" s="3">
        <v>7</v>
      </c>
      <c r="I414" s="7">
        <f t="shared" si="172"/>
        <v>0.0707218761451081</v>
      </c>
      <c r="J414" s="7">
        <f t="shared" si="173"/>
        <v>0.04393994873672647</v>
      </c>
      <c r="K414" s="2">
        <f t="shared" si="174"/>
        <v>246.0247554420344</v>
      </c>
      <c r="L414" s="2">
        <f t="shared" si="175"/>
        <v>152.85673586922255</v>
      </c>
      <c r="M414" s="2"/>
      <c r="N414" s="2"/>
      <c r="O414" s="2">
        <f t="shared" si="164"/>
        <v>246.0247554420344</v>
      </c>
      <c r="P414" s="2">
        <f t="shared" si="165"/>
        <v>152.85673586922255</v>
      </c>
      <c r="Q414" s="2">
        <f t="shared" si="166"/>
        <v>12793.28728298579</v>
      </c>
      <c r="R414" s="2">
        <f t="shared" si="167"/>
        <v>7948.550265199572</v>
      </c>
    </row>
    <row r="415" spans="1:18" s="1" customFormat="1" ht="11.25">
      <c r="A415" s="1" t="s">
        <v>65</v>
      </c>
      <c r="B415" s="1" t="s">
        <v>3</v>
      </c>
      <c r="C415" s="1" t="s">
        <v>29</v>
      </c>
      <c r="D415" s="1" t="s">
        <v>26</v>
      </c>
      <c r="E415" s="1" t="s">
        <v>71</v>
      </c>
      <c r="F415" s="2">
        <v>1221</v>
      </c>
      <c r="G415" s="2">
        <v>724</v>
      </c>
      <c r="H415" s="3">
        <v>6</v>
      </c>
      <c r="I415" s="7">
        <f t="shared" si="172"/>
        <v>0.11185415903261268</v>
      </c>
      <c r="J415" s="7">
        <f t="shared" si="173"/>
        <v>0.06627608934456243</v>
      </c>
      <c r="K415" s="2">
        <f t="shared" si="174"/>
        <v>389.1142828947203</v>
      </c>
      <c r="L415" s="2">
        <f t="shared" si="175"/>
        <v>230.55890993607736</v>
      </c>
      <c r="M415" s="2"/>
      <c r="N415" s="2"/>
      <c r="O415" s="2">
        <f t="shared" si="164"/>
        <v>389.1142828947203</v>
      </c>
      <c r="P415" s="2">
        <f t="shared" si="165"/>
        <v>230.55890993607736</v>
      </c>
      <c r="Q415" s="2">
        <f t="shared" si="166"/>
        <v>20233.942710525454</v>
      </c>
      <c r="R415" s="2">
        <f t="shared" si="167"/>
        <v>11989.063316676022</v>
      </c>
    </row>
    <row r="416" spans="1:18" s="1" customFormat="1" ht="11.25">
      <c r="A416" s="1" t="s">
        <v>65</v>
      </c>
      <c r="B416" s="1" t="s">
        <v>3</v>
      </c>
      <c r="C416" s="1" t="s">
        <v>29</v>
      </c>
      <c r="D416" s="1" t="s">
        <v>26</v>
      </c>
      <c r="E416" s="1" t="s">
        <v>77</v>
      </c>
      <c r="F416" s="2">
        <v>403</v>
      </c>
      <c r="G416" s="2">
        <v>207</v>
      </c>
      <c r="H416" s="3">
        <v>5</v>
      </c>
      <c r="I416" s="7">
        <f t="shared" si="172"/>
        <v>0.036918285086112126</v>
      </c>
      <c r="J416" s="7">
        <f t="shared" si="173"/>
        <v>0.01894910289271329</v>
      </c>
      <c r="K416" s="2">
        <f t="shared" si="174"/>
        <v>128.43002129940396</v>
      </c>
      <c r="L416" s="2">
        <f t="shared" si="175"/>
        <v>65.91946734360222</v>
      </c>
      <c r="M416" s="2"/>
      <c r="N416" s="2"/>
      <c r="O416" s="2">
        <f t="shared" si="164"/>
        <v>128.43002129940396</v>
      </c>
      <c r="P416" s="2">
        <f t="shared" si="165"/>
        <v>65.91946734360222</v>
      </c>
      <c r="Q416" s="2">
        <f t="shared" si="166"/>
        <v>6678.361107569006</v>
      </c>
      <c r="R416" s="2">
        <f t="shared" si="167"/>
        <v>3427.8123018673155</v>
      </c>
    </row>
    <row r="417" spans="1:18" s="1" customFormat="1" ht="11.25">
      <c r="A417" s="1" t="s">
        <v>65</v>
      </c>
      <c r="B417" s="1" t="s">
        <v>3</v>
      </c>
      <c r="C417" s="1" t="s">
        <v>29</v>
      </c>
      <c r="D417" s="1" t="s">
        <v>26</v>
      </c>
      <c r="E417" s="1" t="s">
        <v>70</v>
      </c>
      <c r="F417" s="2">
        <v>305</v>
      </c>
      <c r="G417" s="2">
        <v>175</v>
      </c>
      <c r="H417" s="3">
        <v>4</v>
      </c>
      <c r="I417" s="7">
        <f t="shared" si="172"/>
        <v>0.02794063759618908</v>
      </c>
      <c r="J417" s="7">
        <f t="shared" si="173"/>
        <v>0.016019772976931527</v>
      </c>
      <c r="K417" s="2">
        <f t="shared" si="174"/>
        <v>97.19889949458614</v>
      </c>
      <c r="L417" s="2">
        <f t="shared" si="175"/>
        <v>55.72901828565406</v>
      </c>
      <c r="M417" s="2"/>
      <c r="N417" s="2"/>
      <c r="O417" s="2">
        <f t="shared" si="164"/>
        <v>97.19889949458614</v>
      </c>
      <c r="P417" s="2">
        <f t="shared" si="165"/>
        <v>55.72901828565406</v>
      </c>
      <c r="Q417" s="2">
        <f t="shared" si="166"/>
        <v>5054.342773718479</v>
      </c>
      <c r="R417" s="2">
        <f t="shared" si="167"/>
        <v>2897.908950854011</v>
      </c>
    </row>
    <row r="418" spans="1:18" s="1" customFormat="1" ht="11.25">
      <c r="A418" s="1" t="s">
        <v>65</v>
      </c>
      <c r="B418" s="1" t="s">
        <v>3</v>
      </c>
      <c r="C418" s="1" t="s">
        <v>29</v>
      </c>
      <c r="D418" s="1" t="s">
        <v>26</v>
      </c>
      <c r="E418" s="1" t="s">
        <v>73</v>
      </c>
      <c r="F418" s="2">
        <v>351</v>
      </c>
      <c r="G418" s="2">
        <v>265</v>
      </c>
      <c r="H418" s="3">
        <v>3</v>
      </c>
      <c r="I418" s="7">
        <f t="shared" si="172"/>
        <v>0.03215463539758153</v>
      </c>
      <c r="J418" s="7">
        <f t="shared" si="173"/>
        <v>0.024258513365067742</v>
      </c>
      <c r="K418" s="2">
        <f t="shared" si="174"/>
        <v>111.85840564786798</v>
      </c>
      <c r="L418" s="2">
        <f t="shared" si="175"/>
        <v>84.3896562611333</v>
      </c>
      <c r="M418" s="2"/>
      <c r="N418" s="2"/>
      <c r="O418" s="2">
        <f t="shared" si="164"/>
        <v>111.85840564786798</v>
      </c>
      <c r="P418" s="2">
        <f t="shared" si="165"/>
        <v>84.3896562611333</v>
      </c>
      <c r="Q418" s="2">
        <f t="shared" si="166"/>
        <v>5816.637093689135</v>
      </c>
      <c r="R418" s="2">
        <f t="shared" si="167"/>
        <v>4388.262125578932</v>
      </c>
    </row>
    <row r="419" spans="1:18" s="1" customFormat="1" ht="11.25">
      <c r="A419" s="1" t="s">
        <v>65</v>
      </c>
      <c r="B419" s="1" t="s">
        <v>3</v>
      </c>
      <c r="C419" s="1" t="s">
        <v>29</v>
      </c>
      <c r="D419" s="1" t="s">
        <v>26</v>
      </c>
      <c r="E419" s="1" t="s">
        <v>67</v>
      </c>
      <c r="F419" s="2">
        <v>761</v>
      </c>
      <c r="G419" s="2">
        <v>1233</v>
      </c>
      <c r="H419" s="3">
        <v>2</v>
      </c>
      <c r="I419" s="7">
        <f t="shared" si="172"/>
        <v>0.06971418101868816</v>
      </c>
      <c r="J419" s="7">
        <f t="shared" si="173"/>
        <v>0.11287074331746613</v>
      </c>
      <c r="K419" s="2">
        <f t="shared" si="174"/>
        <v>242.5192213619018</v>
      </c>
      <c r="L419" s="2">
        <f t="shared" si="175"/>
        <v>392.65074026406546</v>
      </c>
      <c r="M419" s="2"/>
      <c r="N419" s="2"/>
      <c r="O419" s="2">
        <f t="shared" si="164"/>
        <v>242.5192213619018</v>
      </c>
      <c r="P419" s="2">
        <f t="shared" si="165"/>
        <v>392.65074026406546</v>
      </c>
      <c r="Q419" s="2">
        <f t="shared" si="166"/>
        <v>12610.999510818894</v>
      </c>
      <c r="R419" s="2">
        <f t="shared" si="167"/>
        <v>20417.838493731404</v>
      </c>
    </row>
    <row r="420" spans="1:18" s="1" customFormat="1" ht="11.25">
      <c r="A420" s="1" t="s">
        <v>65</v>
      </c>
      <c r="B420" s="1" t="s">
        <v>3</v>
      </c>
      <c r="C420" s="1" t="s">
        <v>29</v>
      </c>
      <c r="D420" s="1" t="s">
        <v>26</v>
      </c>
      <c r="E420" s="1" t="s">
        <v>78</v>
      </c>
      <c r="F420" s="2">
        <v>0</v>
      </c>
      <c r="G420" s="2">
        <v>6824</v>
      </c>
      <c r="H420" s="3">
        <v>1</v>
      </c>
      <c r="I420" s="7">
        <f t="shared" si="172"/>
        <v>0</v>
      </c>
      <c r="J420" s="7">
        <f t="shared" si="173"/>
        <v>0.6246796045404613</v>
      </c>
      <c r="K420" s="2">
        <f t="shared" si="174"/>
        <v>0</v>
      </c>
      <c r="L420" s="2">
        <f t="shared" si="175"/>
        <v>2173.1132616074474</v>
      </c>
      <c r="M420" s="2"/>
      <c r="N420" s="2"/>
      <c r="O420" s="2">
        <f t="shared" si="164"/>
        <v>0</v>
      </c>
      <c r="P420" s="2">
        <f t="shared" si="165"/>
        <v>2173.1132616074474</v>
      </c>
      <c r="Q420" s="2">
        <f t="shared" si="166"/>
        <v>0</v>
      </c>
      <c r="R420" s="2">
        <f t="shared" si="167"/>
        <v>113001.88960358726</v>
      </c>
    </row>
    <row r="421" spans="6:18" s="1" customFormat="1" ht="11.25">
      <c r="F421" s="5">
        <f>SUM(F408:F420)</f>
        <v>10916</v>
      </c>
      <c r="G421" s="5">
        <f>SUM(G408:G420)</f>
        <v>10924</v>
      </c>
      <c r="H421" s="4"/>
      <c r="I421" s="8"/>
      <c r="J421" s="7"/>
      <c r="K421" s="9">
        <v>3478.7645471570568</v>
      </c>
      <c r="L421" s="9">
        <f>K421</f>
        <v>3478.7645471570568</v>
      </c>
      <c r="M421" s="2"/>
      <c r="N421" s="2"/>
      <c r="O421" s="2"/>
      <c r="P421" s="2"/>
      <c r="Q421" s="2"/>
      <c r="R421" s="2"/>
    </row>
    <row r="422" spans="1:18" s="1" customFormat="1" ht="11.25">
      <c r="A422" s="1" t="s">
        <v>65</v>
      </c>
      <c r="B422" s="1" t="s">
        <v>3</v>
      </c>
      <c r="C422" s="1" t="s">
        <v>30</v>
      </c>
      <c r="D422" s="1" t="s">
        <v>5</v>
      </c>
      <c r="E422" s="1" t="s">
        <v>78</v>
      </c>
      <c r="F422" s="2">
        <v>7162</v>
      </c>
      <c r="G422" s="2">
        <v>0</v>
      </c>
      <c r="H422" s="3">
        <v>1</v>
      </c>
      <c r="I422" s="7">
        <f>F422/F$435</f>
        <v>0.644934714092751</v>
      </c>
      <c r="J422" s="7">
        <f>G422/G$435</f>
        <v>0</v>
      </c>
      <c r="K422" s="2">
        <f>I422*K$435</f>
        <v>2361.853878305597</v>
      </c>
      <c r="L422" s="2">
        <f>J422*L$435</f>
        <v>0</v>
      </c>
      <c r="M422" s="2"/>
      <c r="N422" s="2"/>
      <c r="O422" s="2">
        <f t="shared" si="164"/>
        <v>2361.853878305597</v>
      </c>
      <c r="P422" s="2">
        <f t="shared" si="165"/>
        <v>0</v>
      </c>
      <c r="Q422" s="2">
        <f aca="true" t="shared" si="176" ref="Q422:Q448">O422*$U$3</f>
        <v>136987.5249417246</v>
      </c>
      <c r="R422" s="2">
        <f aca="true" t="shared" si="177" ref="R422:R448">P422*$U$3</f>
        <v>0</v>
      </c>
    </row>
    <row r="423" spans="1:18" s="1" customFormat="1" ht="11.25">
      <c r="A423" s="1" t="s">
        <v>65</v>
      </c>
      <c r="B423" s="1" t="s">
        <v>3</v>
      </c>
      <c r="C423" s="1" t="s">
        <v>30</v>
      </c>
      <c r="D423" s="1" t="s">
        <v>5</v>
      </c>
      <c r="E423" s="1" t="s">
        <v>67</v>
      </c>
      <c r="F423" s="2">
        <v>937</v>
      </c>
      <c r="G423" s="2">
        <v>772</v>
      </c>
      <c r="H423" s="3">
        <v>2</v>
      </c>
      <c r="I423" s="7">
        <f aca="true" t="shared" si="178" ref="I423:I434">F423/F$435</f>
        <v>0.08437640702386312</v>
      </c>
      <c r="J423" s="7">
        <f aca="true" t="shared" si="179" ref="J423:J434">G423/G$435</f>
        <v>0.0695182350292661</v>
      </c>
      <c r="K423" s="2">
        <f aca="true" t="shared" si="180" ref="K423:K434">I423*K$435</f>
        <v>308.9998720989031</v>
      </c>
      <c r="L423" s="2">
        <f aca="true" t="shared" si="181" ref="L423:L434">J423*L$435</f>
        <v>254.58687434402694</v>
      </c>
      <c r="M423" s="2"/>
      <c r="N423" s="2"/>
      <c r="O423" s="2">
        <f t="shared" si="164"/>
        <v>308.9998720989031</v>
      </c>
      <c r="P423" s="2">
        <f t="shared" si="165"/>
        <v>254.58687434402694</v>
      </c>
      <c r="Q423" s="2">
        <f t="shared" si="176"/>
        <v>17921.99258173638</v>
      </c>
      <c r="R423" s="2">
        <f t="shared" si="177"/>
        <v>14766.038711953563</v>
      </c>
    </row>
    <row r="424" spans="1:18" s="1" customFormat="1" ht="11.25">
      <c r="A424" s="1" t="s">
        <v>65</v>
      </c>
      <c r="B424" s="1" t="s">
        <v>3</v>
      </c>
      <c r="C424" s="1" t="s">
        <v>30</v>
      </c>
      <c r="D424" s="1" t="s">
        <v>5</v>
      </c>
      <c r="E424" s="1" t="s">
        <v>73</v>
      </c>
      <c r="F424" s="2">
        <v>228</v>
      </c>
      <c r="G424" s="2">
        <v>265</v>
      </c>
      <c r="H424" s="3">
        <v>3</v>
      </c>
      <c r="I424" s="7">
        <f t="shared" si="178"/>
        <v>0.020531292210715892</v>
      </c>
      <c r="J424" s="7">
        <f t="shared" si="179"/>
        <v>0.023863124718595228</v>
      </c>
      <c r="K424" s="2">
        <f t="shared" si="180"/>
        <v>75.18886962491986</v>
      </c>
      <c r="L424" s="2">
        <f t="shared" si="181"/>
        <v>87.3905721517709</v>
      </c>
      <c r="M424" s="2"/>
      <c r="N424" s="2"/>
      <c r="O424" s="2">
        <f t="shared" si="164"/>
        <v>75.18886962491986</v>
      </c>
      <c r="P424" s="2">
        <f t="shared" si="165"/>
        <v>87.3905721517709</v>
      </c>
      <c r="Q424" s="2">
        <f t="shared" si="176"/>
        <v>4360.954438245352</v>
      </c>
      <c r="R424" s="2">
        <f t="shared" si="177"/>
        <v>5068.653184802712</v>
      </c>
    </row>
    <row r="425" spans="1:18" s="1" customFormat="1" ht="11.25">
      <c r="A425" s="1" t="s">
        <v>65</v>
      </c>
      <c r="B425" s="1" t="s">
        <v>3</v>
      </c>
      <c r="C425" s="1" t="s">
        <v>30</v>
      </c>
      <c r="D425" s="1" t="s">
        <v>5</v>
      </c>
      <c r="E425" s="1" t="s">
        <v>70</v>
      </c>
      <c r="F425" s="2">
        <v>164</v>
      </c>
      <c r="G425" s="2">
        <v>193</v>
      </c>
      <c r="H425" s="3">
        <v>4</v>
      </c>
      <c r="I425" s="7">
        <f t="shared" si="178"/>
        <v>0.014768122467357047</v>
      </c>
      <c r="J425" s="7">
        <f t="shared" si="179"/>
        <v>0.017379558757316525</v>
      </c>
      <c r="K425" s="2">
        <f t="shared" si="180"/>
        <v>54.08322201090728</v>
      </c>
      <c r="L425" s="2">
        <f t="shared" si="181"/>
        <v>63.646718586006735</v>
      </c>
      <c r="M425" s="2"/>
      <c r="N425" s="2"/>
      <c r="O425" s="2">
        <f t="shared" si="164"/>
        <v>54.08322201090728</v>
      </c>
      <c r="P425" s="2">
        <f t="shared" si="165"/>
        <v>63.646718586006735</v>
      </c>
      <c r="Q425" s="2">
        <f t="shared" si="176"/>
        <v>3136.8268766326223</v>
      </c>
      <c r="R425" s="2">
        <f t="shared" si="177"/>
        <v>3691.5096779883906</v>
      </c>
    </row>
    <row r="426" spans="1:18" s="1" customFormat="1" ht="11.25">
      <c r="A426" s="1" t="s">
        <v>65</v>
      </c>
      <c r="B426" s="1" t="s">
        <v>3</v>
      </c>
      <c r="C426" s="1" t="s">
        <v>30</v>
      </c>
      <c r="D426" s="1" t="s">
        <v>5</v>
      </c>
      <c r="E426" s="1" t="s">
        <v>77</v>
      </c>
      <c r="F426" s="2">
        <v>207</v>
      </c>
      <c r="G426" s="2">
        <v>318</v>
      </c>
      <c r="H426" s="3">
        <v>5</v>
      </c>
      <c r="I426" s="7">
        <f t="shared" si="178"/>
        <v>0.01864025213867627</v>
      </c>
      <c r="J426" s="7">
        <f t="shared" si="179"/>
        <v>0.02863574966231427</v>
      </c>
      <c r="K426" s="2">
        <f t="shared" si="180"/>
        <v>68.26357900157198</v>
      </c>
      <c r="L426" s="2">
        <f t="shared" si="181"/>
        <v>104.86868658212506</v>
      </c>
      <c r="M426" s="2"/>
      <c r="N426" s="2"/>
      <c r="O426" s="2">
        <f t="shared" si="164"/>
        <v>68.26357900157198</v>
      </c>
      <c r="P426" s="2">
        <f t="shared" si="165"/>
        <v>104.86868658212506</v>
      </c>
      <c r="Q426" s="2">
        <f t="shared" si="176"/>
        <v>3959.287582091175</v>
      </c>
      <c r="R426" s="2">
        <f t="shared" si="177"/>
        <v>6082.383821763254</v>
      </c>
    </row>
    <row r="427" spans="1:18" s="1" customFormat="1" ht="11.25">
      <c r="A427" s="1" t="s">
        <v>65</v>
      </c>
      <c r="B427" s="1" t="s">
        <v>3</v>
      </c>
      <c r="C427" s="1" t="s">
        <v>30</v>
      </c>
      <c r="D427" s="1" t="s">
        <v>5</v>
      </c>
      <c r="E427" s="1" t="s">
        <v>71</v>
      </c>
      <c r="F427" s="2">
        <v>711</v>
      </c>
      <c r="G427" s="2">
        <v>1050</v>
      </c>
      <c r="H427" s="3">
        <v>6</v>
      </c>
      <c r="I427" s="7">
        <f t="shared" si="178"/>
        <v>0.06402521386762719</v>
      </c>
      <c r="J427" s="7">
        <f t="shared" si="179"/>
        <v>0.09455200360198109</v>
      </c>
      <c r="K427" s="2">
        <f t="shared" si="180"/>
        <v>234.47055396192115</v>
      </c>
      <c r="L427" s="2">
        <f t="shared" si="181"/>
        <v>346.2645311673941</v>
      </c>
      <c r="M427" s="2"/>
      <c r="N427" s="2"/>
      <c r="O427" s="2">
        <f t="shared" si="164"/>
        <v>234.47055396192115</v>
      </c>
      <c r="P427" s="2">
        <f t="shared" si="165"/>
        <v>346.2645311673941</v>
      </c>
      <c r="Q427" s="2">
        <f t="shared" si="176"/>
        <v>13599.292129791427</v>
      </c>
      <c r="R427" s="2">
        <f t="shared" si="177"/>
        <v>20083.34280770886</v>
      </c>
    </row>
    <row r="428" spans="1:18" s="1" customFormat="1" ht="11.25">
      <c r="A428" s="1" t="s">
        <v>65</v>
      </c>
      <c r="B428" s="1" t="s">
        <v>3</v>
      </c>
      <c r="C428" s="1" t="s">
        <v>30</v>
      </c>
      <c r="D428" s="1" t="s">
        <v>5</v>
      </c>
      <c r="E428" s="1" t="s">
        <v>75</v>
      </c>
      <c r="F428" s="2">
        <v>436</v>
      </c>
      <c r="G428" s="2">
        <v>656</v>
      </c>
      <c r="H428" s="3">
        <v>7</v>
      </c>
      <c r="I428" s="7">
        <f t="shared" si="178"/>
        <v>0.039261593876632146</v>
      </c>
      <c r="J428" s="7">
        <f t="shared" si="179"/>
        <v>0.05907248986942819</v>
      </c>
      <c r="K428" s="2">
        <f t="shared" si="180"/>
        <v>143.7822243704608</v>
      </c>
      <c r="L428" s="2">
        <f t="shared" si="181"/>
        <v>216.3328880436291</v>
      </c>
      <c r="M428" s="2"/>
      <c r="N428" s="2"/>
      <c r="O428" s="2">
        <f t="shared" si="164"/>
        <v>143.7822243704608</v>
      </c>
      <c r="P428" s="2">
        <f t="shared" si="165"/>
        <v>216.3328880436291</v>
      </c>
      <c r="Q428" s="2">
        <f t="shared" si="176"/>
        <v>8339.369013486727</v>
      </c>
      <c r="R428" s="2">
        <f t="shared" si="177"/>
        <v>12547.30750653049</v>
      </c>
    </row>
    <row r="429" spans="1:18" s="1" customFormat="1" ht="11.25">
      <c r="A429" s="1" t="s">
        <v>65</v>
      </c>
      <c r="B429" s="1" t="s">
        <v>3</v>
      </c>
      <c r="C429" s="1" t="s">
        <v>30</v>
      </c>
      <c r="D429" s="1" t="s">
        <v>5</v>
      </c>
      <c r="E429" s="1" t="s">
        <v>69</v>
      </c>
      <c r="F429" s="2">
        <v>285</v>
      </c>
      <c r="G429" s="2">
        <v>511</v>
      </c>
      <c r="H429" s="3">
        <v>8</v>
      </c>
      <c r="I429" s="7">
        <f t="shared" si="178"/>
        <v>0.025664115263394866</v>
      </c>
      <c r="J429" s="7">
        <f t="shared" si="179"/>
        <v>0.0460153084196308</v>
      </c>
      <c r="K429" s="2">
        <f t="shared" si="180"/>
        <v>93.98608703114984</v>
      </c>
      <c r="L429" s="2">
        <f t="shared" si="181"/>
        <v>168.51540516813182</v>
      </c>
      <c r="M429" s="2"/>
      <c r="N429" s="2"/>
      <c r="O429" s="2">
        <f t="shared" si="164"/>
        <v>93.98608703114984</v>
      </c>
      <c r="P429" s="2">
        <f t="shared" si="165"/>
        <v>168.51540516813182</v>
      </c>
      <c r="Q429" s="2">
        <f t="shared" si="176"/>
        <v>5451.193047806691</v>
      </c>
      <c r="R429" s="2">
        <f t="shared" si="177"/>
        <v>9773.893499751646</v>
      </c>
    </row>
    <row r="430" spans="1:18" s="1" customFormat="1" ht="11.25">
      <c r="A430" s="1" t="s">
        <v>65</v>
      </c>
      <c r="B430" s="1" t="s">
        <v>3</v>
      </c>
      <c r="C430" s="1" t="s">
        <v>30</v>
      </c>
      <c r="D430" s="1" t="s">
        <v>5</v>
      </c>
      <c r="E430" s="1" t="s">
        <v>68</v>
      </c>
      <c r="F430" s="2">
        <v>272</v>
      </c>
      <c r="G430" s="2">
        <v>921</v>
      </c>
      <c r="H430" s="3">
        <v>9</v>
      </c>
      <c r="I430" s="7">
        <f t="shared" si="178"/>
        <v>0.024493471409275103</v>
      </c>
      <c r="J430" s="7">
        <f t="shared" si="179"/>
        <v>0.08293561458802341</v>
      </c>
      <c r="K430" s="2">
        <f t="shared" si="180"/>
        <v>89.69900235955353</v>
      </c>
      <c r="L430" s="2">
        <f t="shared" si="181"/>
        <v>303.7234601954</v>
      </c>
      <c r="M430" s="2"/>
      <c r="N430" s="2"/>
      <c r="O430" s="2">
        <f t="shared" si="164"/>
        <v>89.69900235955353</v>
      </c>
      <c r="P430" s="2">
        <f t="shared" si="165"/>
        <v>303.7234601954</v>
      </c>
      <c r="Q430" s="2">
        <f t="shared" si="176"/>
        <v>5202.542136854105</v>
      </c>
      <c r="R430" s="2">
        <f t="shared" si="177"/>
        <v>17615.9606913332</v>
      </c>
    </row>
    <row r="431" spans="1:18" s="1" customFormat="1" ht="11.25">
      <c r="A431" s="1" t="s">
        <v>65</v>
      </c>
      <c r="B431" s="1" t="s">
        <v>3</v>
      </c>
      <c r="C431" s="1" t="s">
        <v>30</v>
      </c>
      <c r="D431" s="1" t="s">
        <v>5</v>
      </c>
      <c r="E431" s="1" t="s">
        <v>74</v>
      </c>
      <c r="F431" s="2">
        <v>389</v>
      </c>
      <c r="G431" s="2">
        <v>1834</v>
      </c>
      <c r="H431" s="3">
        <v>10</v>
      </c>
      <c r="I431" s="7">
        <f t="shared" si="178"/>
        <v>0.03502926609635299</v>
      </c>
      <c r="J431" s="7">
        <f t="shared" si="179"/>
        <v>0.16515083295812696</v>
      </c>
      <c r="K431" s="2">
        <f t="shared" si="180"/>
        <v>128.28276440392028</v>
      </c>
      <c r="L431" s="2">
        <f t="shared" si="181"/>
        <v>604.8087144390483</v>
      </c>
      <c r="M431" s="2"/>
      <c r="N431" s="2"/>
      <c r="O431" s="2">
        <f t="shared" si="164"/>
        <v>128.28276440392028</v>
      </c>
      <c r="P431" s="2">
        <f t="shared" si="165"/>
        <v>604.8087144390483</v>
      </c>
      <c r="Q431" s="2">
        <f t="shared" si="176"/>
        <v>7440.400335427376</v>
      </c>
      <c r="R431" s="2">
        <f t="shared" si="177"/>
        <v>35078.905437464804</v>
      </c>
    </row>
    <row r="432" spans="1:18" s="1" customFormat="1" ht="11.25">
      <c r="A432" s="1" t="s">
        <v>65</v>
      </c>
      <c r="B432" s="1" t="s">
        <v>3</v>
      </c>
      <c r="C432" s="1" t="s">
        <v>30</v>
      </c>
      <c r="D432" s="1" t="s">
        <v>5</v>
      </c>
      <c r="E432" s="1" t="s">
        <v>72</v>
      </c>
      <c r="F432" s="2">
        <v>237</v>
      </c>
      <c r="G432" s="2">
        <v>1416</v>
      </c>
      <c r="H432" s="3">
        <v>11</v>
      </c>
      <c r="I432" s="7">
        <f t="shared" si="178"/>
        <v>0.021341737955875732</v>
      </c>
      <c r="J432" s="7">
        <f t="shared" si="179"/>
        <v>0.1275101305718145</v>
      </c>
      <c r="K432" s="2">
        <f t="shared" si="180"/>
        <v>78.15685132064038</v>
      </c>
      <c r="L432" s="2">
        <f t="shared" si="181"/>
        <v>466.9624534600287</v>
      </c>
      <c r="M432" s="2"/>
      <c r="N432" s="2"/>
      <c r="O432" s="2">
        <f t="shared" si="164"/>
        <v>78.15685132064038</v>
      </c>
      <c r="P432" s="2">
        <f t="shared" si="165"/>
        <v>466.9624534600287</v>
      </c>
      <c r="Q432" s="2">
        <f t="shared" si="176"/>
        <v>4533.097376597142</v>
      </c>
      <c r="R432" s="2">
        <f t="shared" si="177"/>
        <v>27083.822300681666</v>
      </c>
    </row>
    <row r="433" spans="1:18" s="1" customFormat="1" ht="11.25">
      <c r="A433" s="1" t="s">
        <v>65</v>
      </c>
      <c r="B433" s="1" t="s">
        <v>3</v>
      </c>
      <c r="C433" s="1" t="s">
        <v>30</v>
      </c>
      <c r="D433" s="1" t="s">
        <v>5</v>
      </c>
      <c r="E433" s="1" t="s">
        <v>66</v>
      </c>
      <c r="F433" s="2">
        <v>77</v>
      </c>
      <c r="G433" s="2">
        <v>536</v>
      </c>
      <c r="H433" s="3">
        <v>12</v>
      </c>
      <c r="I433" s="7">
        <f t="shared" si="178"/>
        <v>0.006933813597478613</v>
      </c>
      <c r="J433" s="7">
        <f t="shared" si="179"/>
        <v>0.048266546600630345</v>
      </c>
      <c r="K433" s="2">
        <f t="shared" si="180"/>
        <v>25.3927322856089</v>
      </c>
      <c r="L433" s="2">
        <f t="shared" si="181"/>
        <v>176.75979876735548</v>
      </c>
      <c r="M433" s="2"/>
      <c r="N433" s="2"/>
      <c r="O433" s="2">
        <f t="shared" si="164"/>
        <v>25.3927322856089</v>
      </c>
      <c r="P433" s="2">
        <f t="shared" si="165"/>
        <v>176.75979876735548</v>
      </c>
      <c r="Q433" s="2">
        <f t="shared" si="176"/>
        <v>1472.7784725653162</v>
      </c>
      <c r="R433" s="2">
        <f t="shared" si="177"/>
        <v>10252.068328506617</v>
      </c>
    </row>
    <row r="434" spans="1:18" s="1" customFormat="1" ht="11.25">
      <c r="A434" s="1" t="s">
        <v>65</v>
      </c>
      <c r="B434" s="1" t="s">
        <v>3</v>
      </c>
      <c r="C434" s="1" t="s">
        <v>30</v>
      </c>
      <c r="D434" s="1" t="s">
        <v>5</v>
      </c>
      <c r="E434" s="1" t="s">
        <v>76</v>
      </c>
      <c r="F434" s="2">
        <v>0</v>
      </c>
      <c r="G434" s="2">
        <v>2633</v>
      </c>
      <c r="H434" s="3">
        <v>13</v>
      </c>
      <c r="I434" s="7">
        <f t="shared" si="178"/>
        <v>0</v>
      </c>
      <c r="J434" s="7">
        <f t="shared" si="179"/>
        <v>0.23710040522287257</v>
      </c>
      <c r="K434" s="2">
        <f t="shared" si="180"/>
        <v>0</v>
      </c>
      <c r="L434" s="2">
        <f t="shared" si="181"/>
        <v>868.2995338702368</v>
      </c>
      <c r="M434" s="2"/>
      <c r="N434" s="2"/>
      <c r="O434" s="2">
        <f t="shared" si="164"/>
        <v>0</v>
      </c>
      <c r="P434" s="2">
        <f t="shared" si="165"/>
        <v>868.2995338702368</v>
      </c>
      <c r="Q434" s="2">
        <f t="shared" si="176"/>
        <v>0</v>
      </c>
      <c r="R434" s="2">
        <f t="shared" si="177"/>
        <v>50361.37296447373</v>
      </c>
    </row>
    <row r="435" spans="6:18" s="1" customFormat="1" ht="11.25">
      <c r="F435" s="5">
        <f>SUM(F422:F434)</f>
        <v>11105</v>
      </c>
      <c r="G435" s="5">
        <f>SUM(G422:G434)</f>
        <v>11105</v>
      </c>
      <c r="H435" s="4"/>
      <c r="I435" s="7"/>
      <c r="J435" s="7"/>
      <c r="K435" s="9">
        <v>3662.159636775154</v>
      </c>
      <c r="L435" s="9">
        <f>K435</f>
        <v>3662.159636775154</v>
      </c>
      <c r="M435" s="2"/>
      <c r="N435" s="2"/>
      <c r="O435" s="2"/>
      <c r="P435" s="2"/>
      <c r="Q435" s="2" t="s">
        <v>90</v>
      </c>
      <c r="R435" s="2"/>
    </row>
    <row r="436" spans="1:18" s="1" customFormat="1" ht="11.25">
      <c r="A436" s="1" t="s">
        <v>65</v>
      </c>
      <c r="B436" s="1" t="s">
        <v>3</v>
      </c>
      <c r="C436" s="1" t="s">
        <v>30</v>
      </c>
      <c r="D436" s="1" t="s">
        <v>26</v>
      </c>
      <c r="E436" s="1" t="s">
        <v>76</v>
      </c>
      <c r="F436" s="2">
        <v>2545</v>
      </c>
      <c r="G436" s="2">
        <v>0</v>
      </c>
      <c r="H436" s="3">
        <v>13</v>
      </c>
      <c r="I436" s="7">
        <f>F436/F$449</f>
        <v>0.24744773942634904</v>
      </c>
      <c r="J436" s="7">
        <f>G436/G$449</f>
        <v>0</v>
      </c>
      <c r="K436" s="2">
        <f>I436*K$449</f>
        <v>828.8222600758223</v>
      </c>
      <c r="L436" s="2">
        <f>J436*L$449</f>
        <v>0</v>
      </c>
      <c r="M436" s="2"/>
      <c r="N436" s="2"/>
      <c r="O436" s="2">
        <f t="shared" si="164"/>
        <v>828.8222600758223</v>
      </c>
      <c r="P436" s="2">
        <f t="shared" si="165"/>
        <v>0</v>
      </c>
      <c r="Q436" s="2">
        <f t="shared" si="176"/>
        <v>48071.691084397695</v>
      </c>
      <c r="R436" s="2">
        <f t="shared" si="177"/>
        <v>0</v>
      </c>
    </row>
    <row r="437" spans="1:18" s="1" customFormat="1" ht="11.25">
      <c r="A437" s="1" t="s">
        <v>65</v>
      </c>
      <c r="B437" s="1" t="s">
        <v>3</v>
      </c>
      <c r="C437" s="1" t="s">
        <v>30</v>
      </c>
      <c r="D437" s="1" t="s">
        <v>26</v>
      </c>
      <c r="E437" s="1" t="s">
        <v>66</v>
      </c>
      <c r="F437" s="2">
        <v>520</v>
      </c>
      <c r="G437" s="2">
        <v>68</v>
      </c>
      <c r="H437" s="3">
        <v>12</v>
      </c>
      <c r="I437" s="7">
        <f aca="true" t="shared" si="182" ref="I437:I448">F437/F$449</f>
        <v>0.05055906660184735</v>
      </c>
      <c r="J437" s="7">
        <f aca="true" t="shared" si="183" ref="J437:J448">G437/G$449</f>
        <v>0.006611570247933884</v>
      </c>
      <c r="K437" s="2">
        <f aca="true" t="shared" si="184" ref="K437:K448">I437*K$449</f>
        <v>169.3467879133311</v>
      </c>
      <c r="L437" s="2">
        <f aca="true" t="shared" si="185" ref="L437:L448">J437*L$449</f>
        <v>22.145349188666373</v>
      </c>
      <c r="M437" s="2"/>
      <c r="N437" s="2"/>
      <c r="O437" s="2">
        <f t="shared" si="164"/>
        <v>169.3467879133311</v>
      </c>
      <c r="P437" s="2">
        <f t="shared" si="165"/>
        <v>22.145349188666373</v>
      </c>
      <c r="Q437" s="2">
        <f t="shared" si="176"/>
        <v>9822.113698973204</v>
      </c>
      <c r="R437" s="2">
        <f t="shared" si="177"/>
        <v>1284.4302529426495</v>
      </c>
    </row>
    <row r="438" spans="1:18" s="1" customFormat="1" ht="11.25">
      <c r="A438" s="1" t="s">
        <v>65</v>
      </c>
      <c r="B438" s="1" t="s">
        <v>3</v>
      </c>
      <c r="C438" s="1" t="s">
        <v>30</v>
      </c>
      <c r="D438" s="1" t="s">
        <v>26</v>
      </c>
      <c r="E438" s="1" t="s">
        <v>72</v>
      </c>
      <c r="F438" s="2">
        <v>1115</v>
      </c>
      <c r="G438" s="2">
        <v>215</v>
      </c>
      <c r="H438" s="3">
        <v>11</v>
      </c>
      <c r="I438" s="7">
        <f t="shared" si="182"/>
        <v>0.10841030627126884</v>
      </c>
      <c r="J438" s="7">
        <f t="shared" si="183"/>
        <v>0.020904229460379193</v>
      </c>
      <c r="K438" s="2">
        <f t="shared" si="184"/>
        <v>363.1185933141619</v>
      </c>
      <c r="L438" s="2">
        <f t="shared" si="185"/>
        <v>70.01838346416574</v>
      </c>
      <c r="M438" s="2"/>
      <c r="N438" s="2"/>
      <c r="O438" s="2">
        <f t="shared" si="164"/>
        <v>363.1185933141619</v>
      </c>
      <c r="P438" s="2">
        <f t="shared" si="165"/>
        <v>70.01838346416574</v>
      </c>
      <c r="Q438" s="2">
        <f t="shared" si="176"/>
        <v>21060.87841222139</v>
      </c>
      <c r="R438" s="2">
        <f t="shared" si="177"/>
        <v>4061.066240921613</v>
      </c>
    </row>
    <row r="439" spans="1:18" s="1" customFormat="1" ht="11.25">
      <c r="A439" s="1" t="s">
        <v>65</v>
      </c>
      <c r="B439" s="1" t="s">
        <v>3</v>
      </c>
      <c r="C439" s="1" t="s">
        <v>30</v>
      </c>
      <c r="D439" s="1" t="s">
        <v>26</v>
      </c>
      <c r="E439" s="1" t="s">
        <v>74</v>
      </c>
      <c r="F439" s="2">
        <v>1689</v>
      </c>
      <c r="G439" s="2">
        <v>373</v>
      </c>
      <c r="H439" s="3">
        <v>10</v>
      </c>
      <c r="I439" s="7">
        <f t="shared" si="182"/>
        <v>0.16421973748176957</v>
      </c>
      <c r="J439" s="7">
        <f t="shared" si="183"/>
        <v>0.03626640738940204</v>
      </c>
      <c r="K439" s="2">
        <f t="shared" si="184"/>
        <v>550.0513938184928</v>
      </c>
      <c r="L439" s="2">
        <f t="shared" si="185"/>
        <v>121.47375363783172</v>
      </c>
      <c r="M439" s="2"/>
      <c r="N439" s="2"/>
      <c r="O439" s="2">
        <f t="shared" si="164"/>
        <v>550.0513938184928</v>
      </c>
      <c r="P439" s="2">
        <f t="shared" si="165"/>
        <v>121.47375363783172</v>
      </c>
      <c r="Q439" s="2">
        <f t="shared" si="176"/>
        <v>31902.98084147258</v>
      </c>
      <c r="R439" s="2">
        <f t="shared" si="177"/>
        <v>7045.47771099424</v>
      </c>
    </row>
    <row r="440" spans="1:18" s="1" customFormat="1" ht="11.25">
      <c r="A440" s="1" t="s">
        <v>65</v>
      </c>
      <c r="B440" s="1" t="s">
        <v>3</v>
      </c>
      <c r="C440" s="1" t="s">
        <v>30</v>
      </c>
      <c r="D440" s="1" t="s">
        <v>26</v>
      </c>
      <c r="E440" s="1" t="s">
        <v>68</v>
      </c>
      <c r="F440" s="2">
        <v>831</v>
      </c>
      <c r="G440" s="2">
        <v>228</v>
      </c>
      <c r="H440" s="3">
        <v>9</v>
      </c>
      <c r="I440" s="7">
        <f t="shared" si="182"/>
        <v>0.08079727758872143</v>
      </c>
      <c r="J440" s="7">
        <f t="shared" si="183"/>
        <v>0.022168206125425378</v>
      </c>
      <c r="K440" s="2">
        <f t="shared" si="184"/>
        <v>270.6291937614964</v>
      </c>
      <c r="L440" s="2">
        <f t="shared" si="185"/>
        <v>74.25205316199903</v>
      </c>
      <c r="M440" s="2"/>
      <c r="N440" s="2"/>
      <c r="O440" s="2">
        <f t="shared" si="164"/>
        <v>270.6291937614964</v>
      </c>
      <c r="P440" s="2">
        <f t="shared" si="165"/>
        <v>74.25205316199903</v>
      </c>
      <c r="Q440" s="2">
        <f t="shared" si="176"/>
        <v>15696.493238166793</v>
      </c>
      <c r="R440" s="2">
        <f t="shared" si="177"/>
        <v>4306.619083395944</v>
      </c>
    </row>
    <row r="441" spans="1:18" s="1" customFormat="1" ht="11.25">
      <c r="A441" s="1" t="s">
        <v>65</v>
      </c>
      <c r="B441" s="1" t="s">
        <v>3</v>
      </c>
      <c r="C441" s="1" t="s">
        <v>30</v>
      </c>
      <c r="D441" s="1" t="s">
        <v>26</v>
      </c>
      <c r="E441" s="1" t="s">
        <v>69</v>
      </c>
      <c r="F441" s="2">
        <v>523</v>
      </c>
      <c r="G441" s="2">
        <v>209</v>
      </c>
      <c r="H441" s="3">
        <v>8</v>
      </c>
      <c r="I441" s="7">
        <f t="shared" si="182"/>
        <v>0.05085075352455032</v>
      </c>
      <c r="J441" s="7">
        <f t="shared" si="183"/>
        <v>0.020320855614973262</v>
      </c>
      <c r="K441" s="2">
        <f t="shared" si="184"/>
        <v>170.3237886128311</v>
      </c>
      <c r="L441" s="2">
        <f t="shared" si="185"/>
        <v>68.06438206516577</v>
      </c>
      <c r="M441" s="2"/>
      <c r="N441" s="2"/>
      <c r="O441" s="2">
        <f t="shared" si="164"/>
        <v>170.3237886128311</v>
      </c>
      <c r="P441" s="2">
        <f t="shared" si="165"/>
        <v>68.06438206516577</v>
      </c>
      <c r="Q441" s="2">
        <f t="shared" si="176"/>
        <v>9878.779739544203</v>
      </c>
      <c r="R441" s="2">
        <f t="shared" si="177"/>
        <v>3947.734159779615</v>
      </c>
    </row>
    <row r="442" spans="1:18" s="1" customFormat="1" ht="11.25">
      <c r="A442" s="1" t="s">
        <v>65</v>
      </c>
      <c r="B442" s="1" t="s">
        <v>3</v>
      </c>
      <c r="C442" s="1" t="s">
        <v>30</v>
      </c>
      <c r="D442" s="1" t="s">
        <v>26</v>
      </c>
      <c r="E442" s="1" t="s">
        <v>75</v>
      </c>
      <c r="F442" s="2">
        <v>604</v>
      </c>
      <c r="G442" s="2">
        <v>423</v>
      </c>
      <c r="H442" s="3">
        <v>7</v>
      </c>
      <c r="I442" s="7">
        <f t="shared" si="182"/>
        <v>0.05872630043753038</v>
      </c>
      <c r="J442" s="7">
        <f t="shared" si="183"/>
        <v>0.04112785610111813</v>
      </c>
      <c r="K442" s="2">
        <f t="shared" si="184"/>
        <v>196.70280749933073</v>
      </c>
      <c r="L442" s="2">
        <f t="shared" si="185"/>
        <v>137.7570986294982</v>
      </c>
      <c r="M442" s="2"/>
      <c r="N442" s="2"/>
      <c r="O442" s="2">
        <f t="shared" si="164"/>
        <v>196.70280749933073</v>
      </c>
      <c r="P442" s="2">
        <f t="shared" si="165"/>
        <v>137.7570986294982</v>
      </c>
      <c r="Q442" s="2">
        <f t="shared" si="176"/>
        <v>11408.762834961182</v>
      </c>
      <c r="R442" s="2">
        <f t="shared" si="177"/>
        <v>7989.911720510895</v>
      </c>
    </row>
    <row r="443" spans="1:18" s="1" customFormat="1" ht="11.25">
      <c r="A443" s="1" t="s">
        <v>65</v>
      </c>
      <c r="B443" s="1" t="s">
        <v>3</v>
      </c>
      <c r="C443" s="1" t="s">
        <v>30</v>
      </c>
      <c r="D443" s="1" t="s">
        <v>26</v>
      </c>
      <c r="E443" s="1" t="s">
        <v>71</v>
      </c>
      <c r="F443" s="2">
        <v>947</v>
      </c>
      <c r="G443" s="2">
        <v>656</v>
      </c>
      <c r="H443" s="3">
        <v>6</v>
      </c>
      <c r="I443" s="7">
        <f t="shared" si="182"/>
        <v>0.09207583859990277</v>
      </c>
      <c r="J443" s="7">
        <f t="shared" si="183"/>
        <v>0.06378220709771512</v>
      </c>
      <c r="K443" s="2">
        <f t="shared" si="184"/>
        <v>308.4065541421626</v>
      </c>
      <c r="L443" s="2">
        <f t="shared" si="185"/>
        <v>213.63748629066384</v>
      </c>
      <c r="M443" s="2"/>
      <c r="N443" s="2"/>
      <c r="O443" s="2">
        <f t="shared" si="164"/>
        <v>308.4065541421626</v>
      </c>
      <c r="P443" s="2">
        <f t="shared" si="165"/>
        <v>213.63748629066384</v>
      </c>
      <c r="Q443" s="2">
        <f t="shared" si="176"/>
        <v>17887.58014024543</v>
      </c>
      <c r="R443" s="2">
        <f t="shared" si="177"/>
        <v>12390.974204858503</v>
      </c>
    </row>
    <row r="444" spans="1:18" s="1" customFormat="1" ht="11.25">
      <c r="A444" s="1" t="s">
        <v>65</v>
      </c>
      <c r="B444" s="1" t="s">
        <v>3</v>
      </c>
      <c r="C444" s="1" t="s">
        <v>30</v>
      </c>
      <c r="D444" s="1" t="s">
        <v>26</v>
      </c>
      <c r="E444" s="1" t="s">
        <v>77</v>
      </c>
      <c r="F444" s="2">
        <v>379</v>
      </c>
      <c r="G444" s="2">
        <v>209</v>
      </c>
      <c r="H444" s="3">
        <v>5</v>
      </c>
      <c r="I444" s="7">
        <f t="shared" si="182"/>
        <v>0.03684978123480797</v>
      </c>
      <c r="J444" s="7">
        <f t="shared" si="183"/>
        <v>0.020320855614973262</v>
      </c>
      <c r="K444" s="2">
        <f t="shared" si="184"/>
        <v>123.4277550368317</v>
      </c>
      <c r="L444" s="2">
        <f t="shared" si="185"/>
        <v>68.06438206516577</v>
      </c>
      <c r="M444" s="2"/>
      <c r="N444" s="2"/>
      <c r="O444" s="2">
        <f t="shared" si="164"/>
        <v>123.4277550368317</v>
      </c>
      <c r="P444" s="2">
        <f t="shared" si="165"/>
        <v>68.06438206516577</v>
      </c>
      <c r="Q444" s="2">
        <f t="shared" si="176"/>
        <v>7158.809792136239</v>
      </c>
      <c r="R444" s="2">
        <f t="shared" si="177"/>
        <v>3947.734159779615</v>
      </c>
    </row>
    <row r="445" spans="1:18" s="1" customFormat="1" ht="11.25">
      <c r="A445" s="1" t="s">
        <v>65</v>
      </c>
      <c r="B445" s="1" t="s">
        <v>3</v>
      </c>
      <c r="C445" s="1" t="s">
        <v>30</v>
      </c>
      <c r="D445" s="1" t="s">
        <v>26</v>
      </c>
      <c r="E445" s="1" t="s">
        <v>70</v>
      </c>
      <c r="F445" s="2">
        <v>219</v>
      </c>
      <c r="G445" s="2">
        <v>131</v>
      </c>
      <c r="H445" s="3">
        <v>4</v>
      </c>
      <c r="I445" s="7">
        <f t="shared" si="182"/>
        <v>0.02129314535731648</v>
      </c>
      <c r="J445" s="7">
        <f t="shared" si="183"/>
        <v>0.012736995624696159</v>
      </c>
      <c r="K445" s="2">
        <f t="shared" si="184"/>
        <v>71.32105106349906</v>
      </c>
      <c r="L445" s="2">
        <f t="shared" si="185"/>
        <v>42.6623638781661</v>
      </c>
      <c r="M445" s="2"/>
      <c r="N445" s="2"/>
      <c r="O445" s="2">
        <f t="shared" si="164"/>
        <v>71.32105106349906</v>
      </c>
      <c r="P445" s="2">
        <f t="shared" si="165"/>
        <v>42.6623638781661</v>
      </c>
      <c r="Q445" s="2">
        <f t="shared" si="176"/>
        <v>4136.620961682946</v>
      </c>
      <c r="R445" s="2">
        <f t="shared" si="177"/>
        <v>2474.4171049336337</v>
      </c>
    </row>
    <row r="446" spans="1:18" s="1" customFormat="1" ht="11.25">
      <c r="A446" s="1" t="s">
        <v>65</v>
      </c>
      <c r="B446" s="1" t="s">
        <v>3</v>
      </c>
      <c r="C446" s="1" t="s">
        <v>30</v>
      </c>
      <c r="D446" s="1" t="s">
        <v>26</v>
      </c>
      <c r="E446" s="1" t="s">
        <v>73</v>
      </c>
      <c r="F446" s="2">
        <v>236</v>
      </c>
      <c r="G446" s="2">
        <v>247</v>
      </c>
      <c r="H446" s="3">
        <v>3</v>
      </c>
      <c r="I446" s="7">
        <f t="shared" si="182"/>
        <v>0.02294603791929995</v>
      </c>
      <c r="J446" s="7">
        <f t="shared" si="183"/>
        <v>0.02401555663587749</v>
      </c>
      <c r="K446" s="2">
        <f t="shared" si="184"/>
        <v>76.85738836066565</v>
      </c>
      <c r="L446" s="2">
        <f t="shared" si="185"/>
        <v>80.43972425883227</v>
      </c>
      <c r="M446" s="2"/>
      <c r="N446" s="2"/>
      <c r="O446" s="2">
        <f t="shared" si="164"/>
        <v>76.85738836066565</v>
      </c>
      <c r="P446" s="2">
        <f t="shared" si="165"/>
        <v>80.43972425883227</v>
      </c>
      <c r="Q446" s="2">
        <f t="shared" si="176"/>
        <v>4457.728524918608</v>
      </c>
      <c r="R446" s="2">
        <f t="shared" si="177"/>
        <v>4665.504007012271</v>
      </c>
    </row>
    <row r="447" spans="1:18" s="1" customFormat="1" ht="11.25">
      <c r="A447" s="1" t="s">
        <v>65</v>
      </c>
      <c r="B447" s="1" t="s">
        <v>3</v>
      </c>
      <c r="C447" s="1" t="s">
        <v>30</v>
      </c>
      <c r="D447" s="1" t="s">
        <v>26</v>
      </c>
      <c r="E447" s="1" t="s">
        <v>67</v>
      </c>
      <c r="F447" s="2">
        <v>677</v>
      </c>
      <c r="G447" s="2">
        <v>1037</v>
      </c>
      <c r="H447" s="3">
        <v>2</v>
      </c>
      <c r="I447" s="7">
        <f t="shared" si="182"/>
        <v>0.06582401555663588</v>
      </c>
      <c r="J447" s="7">
        <f t="shared" si="183"/>
        <v>0.10082644628099173</v>
      </c>
      <c r="K447" s="2">
        <f t="shared" si="184"/>
        <v>220.47649118716376</v>
      </c>
      <c r="L447" s="2">
        <f t="shared" si="185"/>
        <v>337.7165751271622</v>
      </c>
      <c r="M447" s="2"/>
      <c r="N447" s="2"/>
      <c r="O447" s="2">
        <f t="shared" si="164"/>
        <v>220.47649118716376</v>
      </c>
      <c r="P447" s="2">
        <f t="shared" si="165"/>
        <v>337.7165751271622</v>
      </c>
      <c r="Q447" s="2">
        <f t="shared" si="176"/>
        <v>12787.636488855498</v>
      </c>
      <c r="R447" s="2">
        <f t="shared" si="177"/>
        <v>19587.561357375405</v>
      </c>
    </row>
    <row r="448" spans="1:18" s="1" customFormat="1" ht="11.25">
      <c r="A448" s="1" t="s">
        <v>65</v>
      </c>
      <c r="B448" s="1" t="s">
        <v>3</v>
      </c>
      <c r="C448" s="1" t="s">
        <v>30</v>
      </c>
      <c r="D448" s="1" t="s">
        <v>26</v>
      </c>
      <c r="E448" s="1" t="s">
        <v>78</v>
      </c>
      <c r="F448" s="2">
        <v>0</v>
      </c>
      <c r="G448" s="2">
        <v>6489</v>
      </c>
      <c r="H448" s="3">
        <v>1</v>
      </c>
      <c r="I448" s="7">
        <f t="shared" si="182"/>
        <v>0</v>
      </c>
      <c r="J448" s="7">
        <f t="shared" si="183"/>
        <v>0.6309188138065144</v>
      </c>
      <c r="K448" s="2">
        <f t="shared" si="184"/>
        <v>0</v>
      </c>
      <c r="L448" s="2">
        <f t="shared" si="185"/>
        <v>2113.252513018472</v>
      </c>
      <c r="M448" s="2"/>
      <c r="N448" s="2"/>
      <c r="O448" s="2">
        <f t="shared" si="164"/>
        <v>0</v>
      </c>
      <c r="P448" s="2">
        <f t="shared" si="165"/>
        <v>2113.252513018472</v>
      </c>
      <c r="Q448" s="2">
        <f t="shared" si="176"/>
        <v>0</v>
      </c>
      <c r="R448" s="2">
        <f t="shared" si="177"/>
        <v>122568.64575507138</v>
      </c>
    </row>
    <row r="449" spans="6:18" s="1" customFormat="1" ht="11.25">
      <c r="F449" s="5">
        <f>SUM(F436:F448)</f>
        <v>10285</v>
      </c>
      <c r="G449" s="5">
        <f>SUM(G436:G448)</f>
        <v>10285</v>
      </c>
      <c r="H449" s="4"/>
      <c r="I449" s="7"/>
      <c r="J449" s="7"/>
      <c r="K449" s="9">
        <v>3349.484064785789</v>
      </c>
      <c r="L449" s="9">
        <f>K449</f>
        <v>3349.484064785789</v>
      </c>
      <c r="M449" s="2"/>
      <c r="N449" s="2"/>
      <c r="Q449" s="2"/>
      <c r="R449" s="2"/>
    </row>
  </sheetData>
  <mergeCells count="7">
    <mergeCell ref="F1:G1"/>
    <mergeCell ref="I1:J1"/>
    <mergeCell ref="Q1:R1"/>
    <mergeCell ref="S1:U1"/>
    <mergeCell ref="K1:L1"/>
    <mergeCell ref="M1:N1"/>
    <mergeCell ref="O1:P1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pane ySplit="1" topLeftCell="BM94" activePane="bottomLeft" state="frozen"/>
      <selection pane="topLeft" activeCell="A1" sqref="A1"/>
      <selection pane="bottomLeft" activeCell="G130" sqref="G130"/>
    </sheetView>
  </sheetViews>
  <sheetFormatPr defaultColWidth="9.00390625" defaultRowHeight="11.25"/>
  <cols>
    <col min="1" max="1" width="4.75390625" style="4" bestFit="1" customWidth="1"/>
    <col min="2" max="2" width="4.375" style="4" bestFit="1" customWidth="1"/>
    <col min="3" max="3" width="7.375" style="4" bestFit="1" customWidth="1"/>
    <col min="4" max="4" width="3.375" style="4" bestFit="1" customWidth="1"/>
    <col min="5" max="5" width="24.375" style="4" bestFit="1" customWidth="1"/>
    <col min="6" max="6" width="10.00390625" style="6" bestFit="1" customWidth="1"/>
    <col min="7" max="7" width="9.75390625" style="6" bestFit="1" customWidth="1"/>
    <col min="8" max="8" width="4.375" style="4" bestFit="1" customWidth="1"/>
    <col min="9" max="9" width="10.00390625" style="8" bestFit="1" customWidth="1"/>
    <col min="10" max="10" width="9.75390625" style="8" bestFit="1" customWidth="1"/>
    <col min="11" max="11" width="10.00390625" style="6" bestFit="1" customWidth="1"/>
    <col min="12" max="12" width="9.75390625" style="6" bestFit="1" customWidth="1"/>
    <col min="13" max="16384" width="9.125" style="4" customWidth="1"/>
  </cols>
  <sheetData>
    <row r="1" spans="1:12" s="1" customFormat="1" ht="11.2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  <c r="F1" s="2" t="s">
        <v>0</v>
      </c>
      <c r="G1" s="2" t="s">
        <v>1</v>
      </c>
      <c r="H1" s="3" t="s">
        <v>84</v>
      </c>
      <c r="I1" s="7" t="s">
        <v>0</v>
      </c>
      <c r="J1" s="7" t="s">
        <v>1</v>
      </c>
      <c r="K1" s="2" t="s">
        <v>0</v>
      </c>
      <c r="L1" s="2" t="s">
        <v>1</v>
      </c>
    </row>
    <row r="2" spans="1:12" s="1" customFormat="1" ht="11.25">
      <c r="A2" s="1" t="s">
        <v>2</v>
      </c>
      <c r="B2" s="1" t="s">
        <v>3</v>
      </c>
      <c r="C2" s="1" t="s">
        <v>4</v>
      </c>
      <c r="D2" s="1" t="s">
        <v>5</v>
      </c>
      <c r="E2" s="1" t="s">
        <v>21</v>
      </c>
      <c r="F2" s="10">
        <v>518</v>
      </c>
      <c r="G2" s="10">
        <v>0</v>
      </c>
      <c r="H2" s="3">
        <v>20</v>
      </c>
      <c r="I2" s="7">
        <f aca="true" t="shared" si="0" ref="I2:I21">F2/F$22</f>
        <v>0.028187408173260053</v>
      </c>
      <c r="J2" s="7">
        <f aca="true" t="shared" si="1" ref="J2:J21">G2/G$22</f>
        <v>0</v>
      </c>
      <c r="K2" s="2">
        <f aca="true" t="shared" si="2" ref="K2:K21">I2*K$22</f>
        <v>179.2366994668293</v>
      </c>
      <c r="L2" s="2">
        <f aca="true" t="shared" si="3" ref="L2:L21">J2*L$22</f>
        <v>0</v>
      </c>
    </row>
    <row r="3" spans="1:12" s="1" customFormat="1" ht="11.25">
      <c r="A3" s="1" t="s">
        <v>2</v>
      </c>
      <c r="B3" s="1" t="s">
        <v>3</v>
      </c>
      <c r="C3" s="1" t="s">
        <v>4</v>
      </c>
      <c r="D3" s="1" t="s">
        <v>5</v>
      </c>
      <c r="E3" s="1" t="s">
        <v>16</v>
      </c>
      <c r="F3" s="10">
        <v>199</v>
      </c>
      <c r="G3" s="10">
        <v>57</v>
      </c>
      <c r="H3" s="3">
        <v>19</v>
      </c>
      <c r="I3" s="7">
        <f t="shared" si="0"/>
        <v>0.01082875333297056</v>
      </c>
      <c r="J3" s="7">
        <f t="shared" si="1"/>
        <v>0.003121235352097251</v>
      </c>
      <c r="K3" s="2">
        <f t="shared" si="2"/>
        <v>68.85734207316415</v>
      </c>
      <c r="L3" s="2">
        <f t="shared" si="3"/>
        <v>19.847157260092118</v>
      </c>
    </row>
    <row r="4" spans="1:12" s="1" customFormat="1" ht="11.25">
      <c r="A4" s="1" t="s">
        <v>2</v>
      </c>
      <c r="B4" s="1" t="s">
        <v>3</v>
      </c>
      <c r="C4" s="1" t="s">
        <v>4</v>
      </c>
      <c r="D4" s="1" t="s">
        <v>5</v>
      </c>
      <c r="E4" s="1" t="s">
        <v>8</v>
      </c>
      <c r="F4" s="10">
        <v>368</v>
      </c>
      <c r="G4" s="10">
        <v>86</v>
      </c>
      <c r="H4" s="3">
        <v>18</v>
      </c>
      <c r="I4" s="7">
        <f t="shared" si="0"/>
        <v>0.02002503128911139</v>
      </c>
      <c r="J4" s="7">
        <f t="shared" si="1"/>
        <v>0.004709232285620414</v>
      </c>
      <c r="K4" s="2">
        <f t="shared" si="2"/>
        <v>127.33418031620306</v>
      </c>
      <c r="L4" s="2">
        <f t="shared" si="3"/>
        <v>29.94483376084074</v>
      </c>
    </row>
    <row r="5" spans="1:12" s="1" customFormat="1" ht="11.25">
      <c r="A5" s="1" t="s">
        <v>2</v>
      </c>
      <c r="B5" s="1" t="s">
        <v>3</v>
      </c>
      <c r="C5" s="1" t="s">
        <v>4</v>
      </c>
      <c r="D5" s="1" t="s">
        <v>5</v>
      </c>
      <c r="E5" s="1" t="s">
        <v>17</v>
      </c>
      <c r="F5" s="10">
        <v>274</v>
      </c>
      <c r="G5" s="10">
        <v>84</v>
      </c>
      <c r="H5" s="3">
        <v>17</v>
      </c>
      <c r="I5" s="7">
        <f t="shared" si="0"/>
        <v>0.014909941775044892</v>
      </c>
      <c r="J5" s="7">
        <f t="shared" si="1"/>
        <v>0.004599715255722264</v>
      </c>
      <c r="K5" s="2">
        <f t="shared" si="2"/>
        <v>94.80860164847726</v>
      </c>
      <c r="L5" s="2">
        <f t="shared" si="3"/>
        <v>29.248442278030485</v>
      </c>
    </row>
    <row r="6" spans="1:12" s="1" customFormat="1" ht="11.25">
      <c r="A6" s="1" t="s">
        <v>2</v>
      </c>
      <c r="B6" s="1" t="s">
        <v>3</v>
      </c>
      <c r="C6" s="1" t="s">
        <v>4</v>
      </c>
      <c r="D6" s="1" t="s">
        <v>5</v>
      </c>
      <c r="E6" s="1" t="s">
        <v>25</v>
      </c>
      <c r="F6" s="10">
        <v>1322</v>
      </c>
      <c r="G6" s="10">
        <v>250</v>
      </c>
      <c r="H6" s="3">
        <v>16</v>
      </c>
      <c r="I6" s="7">
        <f t="shared" si="0"/>
        <v>0.07193774827229689</v>
      </c>
      <c r="J6" s="7">
        <f t="shared" si="1"/>
        <v>0.013689628737268646</v>
      </c>
      <c r="K6" s="2">
        <f t="shared" si="2"/>
        <v>457.43420211418595</v>
      </c>
      <c r="L6" s="2">
        <f t="shared" si="3"/>
        <v>87.04893535128122</v>
      </c>
    </row>
    <row r="7" spans="1:12" s="1" customFormat="1" ht="11.25">
      <c r="A7" s="1" t="s">
        <v>2</v>
      </c>
      <c r="B7" s="1" t="s">
        <v>3</v>
      </c>
      <c r="C7" s="1" t="s">
        <v>4</v>
      </c>
      <c r="D7" s="1" t="s">
        <v>5</v>
      </c>
      <c r="E7" s="1" t="s">
        <v>23</v>
      </c>
      <c r="F7" s="10">
        <v>578</v>
      </c>
      <c r="G7" s="10">
        <v>106</v>
      </c>
      <c r="H7" s="3">
        <v>15</v>
      </c>
      <c r="I7" s="7">
        <f t="shared" si="0"/>
        <v>0.03145235892691952</v>
      </c>
      <c r="J7" s="7">
        <f t="shared" si="1"/>
        <v>0.005804402584601905</v>
      </c>
      <c r="K7" s="2">
        <f t="shared" si="2"/>
        <v>199.9977071270798</v>
      </c>
      <c r="L7" s="2">
        <f t="shared" si="3"/>
        <v>36.90874858894323</v>
      </c>
    </row>
    <row r="8" spans="1:12" s="1" customFormat="1" ht="11.25">
      <c r="A8" s="1" t="s">
        <v>2</v>
      </c>
      <c r="B8" s="1" t="s">
        <v>3</v>
      </c>
      <c r="C8" s="1" t="s">
        <v>4</v>
      </c>
      <c r="D8" s="1" t="s">
        <v>5</v>
      </c>
      <c r="E8" s="1" t="s">
        <v>11</v>
      </c>
      <c r="F8" s="10">
        <v>1565</v>
      </c>
      <c r="G8" s="10">
        <v>747</v>
      </c>
      <c r="H8" s="3">
        <v>14</v>
      </c>
      <c r="I8" s="7">
        <f t="shared" si="0"/>
        <v>0.08516079882461773</v>
      </c>
      <c r="J8" s="7">
        <f t="shared" si="1"/>
        <v>0.04090461066695871</v>
      </c>
      <c r="K8" s="2">
        <f t="shared" si="2"/>
        <v>541.5162831382005</v>
      </c>
      <c r="L8" s="2">
        <f t="shared" si="3"/>
        <v>260.10221882962827</v>
      </c>
    </row>
    <row r="9" spans="1:12" s="1" customFormat="1" ht="11.25">
      <c r="A9" s="1" t="s">
        <v>2</v>
      </c>
      <c r="B9" s="1" t="s">
        <v>3</v>
      </c>
      <c r="C9" s="1" t="s">
        <v>4</v>
      </c>
      <c r="D9" s="1" t="s">
        <v>5</v>
      </c>
      <c r="E9" s="1" t="s">
        <v>9</v>
      </c>
      <c r="F9" s="10">
        <v>1527</v>
      </c>
      <c r="G9" s="10">
        <v>209</v>
      </c>
      <c r="H9" s="3">
        <v>13</v>
      </c>
      <c r="I9" s="7">
        <f t="shared" si="0"/>
        <v>0.0830929966806334</v>
      </c>
      <c r="J9" s="7">
        <f t="shared" si="1"/>
        <v>0.011444529624356587</v>
      </c>
      <c r="K9" s="2">
        <f t="shared" si="2"/>
        <v>528.3676449533751</v>
      </c>
      <c r="L9" s="2">
        <f t="shared" si="3"/>
        <v>72.77290995367109</v>
      </c>
    </row>
    <row r="10" spans="1:12" s="1" customFormat="1" ht="11.25">
      <c r="A10" s="1" t="s">
        <v>2</v>
      </c>
      <c r="B10" s="1" t="s">
        <v>3</v>
      </c>
      <c r="C10" s="1" t="s">
        <v>4</v>
      </c>
      <c r="D10" s="1" t="s">
        <v>5</v>
      </c>
      <c r="E10" s="1" t="s">
        <v>10</v>
      </c>
      <c r="F10" s="10">
        <v>1701</v>
      </c>
      <c r="G10" s="10">
        <v>486</v>
      </c>
      <c r="H10" s="3">
        <v>12</v>
      </c>
      <c r="I10" s="7">
        <f t="shared" si="0"/>
        <v>0.09256135386624585</v>
      </c>
      <c r="J10" s="7">
        <f t="shared" si="1"/>
        <v>0.026612638265250246</v>
      </c>
      <c r="K10" s="2">
        <f t="shared" si="2"/>
        <v>588.5745671681017</v>
      </c>
      <c r="L10" s="2">
        <f t="shared" si="3"/>
        <v>169.22313032289068</v>
      </c>
    </row>
    <row r="11" spans="1:12" s="1" customFormat="1" ht="11.25">
      <c r="A11" s="1" t="s">
        <v>2</v>
      </c>
      <c r="B11" s="1" t="s">
        <v>3</v>
      </c>
      <c r="C11" s="1" t="s">
        <v>4</v>
      </c>
      <c r="D11" s="1" t="s">
        <v>5</v>
      </c>
      <c r="E11" s="1" t="s">
        <v>15</v>
      </c>
      <c r="F11" s="10">
        <v>3450</v>
      </c>
      <c r="G11" s="10">
        <v>1684</v>
      </c>
      <c r="H11" s="3">
        <v>11</v>
      </c>
      <c r="I11" s="7">
        <f t="shared" si="0"/>
        <v>0.18773466833541927</v>
      </c>
      <c r="J11" s="7">
        <f t="shared" si="1"/>
        <v>0.0922133391742416</v>
      </c>
      <c r="K11" s="2">
        <f t="shared" si="2"/>
        <v>1193.7579404644036</v>
      </c>
      <c r="L11" s="2">
        <f t="shared" si="3"/>
        <v>586.3616285262302</v>
      </c>
    </row>
    <row r="12" spans="1:12" s="1" customFormat="1" ht="11.25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0">
        <v>1050</v>
      </c>
      <c r="G12" s="10">
        <v>601</v>
      </c>
      <c r="H12" s="3">
        <v>10</v>
      </c>
      <c r="I12" s="7">
        <f t="shared" si="0"/>
        <v>0.05713663818904065</v>
      </c>
      <c r="J12" s="7">
        <f t="shared" si="1"/>
        <v>0.032909867484393826</v>
      </c>
      <c r="K12" s="2">
        <f t="shared" si="2"/>
        <v>363.3176340543837</v>
      </c>
      <c r="L12" s="2">
        <f t="shared" si="3"/>
        <v>209.26564058448005</v>
      </c>
    </row>
    <row r="13" spans="1:12" s="1" customFormat="1" ht="11.25">
      <c r="A13" s="1" t="s">
        <v>2</v>
      </c>
      <c r="B13" s="1" t="s">
        <v>3</v>
      </c>
      <c r="C13" s="1" t="s">
        <v>4</v>
      </c>
      <c r="D13" s="1" t="s">
        <v>5</v>
      </c>
      <c r="E13" s="1" t="s">
        <v>12</v>
      </c>
      <c r="F13" s="10">
        <v>930</v>
      </c>
      <c r="G13" s="10">
        <v>510</v>
      </c>
      <c r="H13" s="3">
        <v>9</v>
      </c>
      <c r="I13" s="7">
        <f t="shared" si="0"/>
        <v>0.05060673668172172</v>
      </c>
      <c r="J13" s="7">
        <f t="shared" si="1"/>
        <v>0.027926842624028038</v>
      </c>
      <c r="K13" s="2">
        <f t="shared" si="2"/>
        <v>321.79561873388275</v>
      </c>
      <c r="L13" s="2">
        <f t="shared" si="3"/>
        <v>177.5798281166137</v>
      </c>
    </row>
    <row r="14" spans="1:12" s="1" customFormat="1" ht="11.25">
      <c r="A14" s="1" t="s">
        <v>2</v>
      </c>
      <c r="B14" s="1" t="s">
        <v>3</v>
      </c>
      <c r="C14" s="1" t="s">
        <v>4</v>
      </c>
      <c r="D14" s="1" t="s">
        <v>5</v>
      </c>
      <c r="E14" s="1" t="s">
        <v>13</v>
      </c>
      <c r="F14" s="10">
        <v>1520</v>
      </c>
      <c r="G14" s="10">
        <v>1072</v>
      </c>
      <c r="H14" s="3">
        <v>8</v>
      </c>
      <c r="I14" s="7">
        <f t="shared" si="0"/>
        <v>0.08271208575937312</v>
      </c>
      <c r="J14" s="7">
        <f t="shared" si="1"/>
        <v>0.05870112802540795</v>
      </c>
      <c r="K14" s="2">
        <f t="shared" si="2"/>
        <v>525.9455273930126</v>
      </c>
      <c r="L14" s="2">
        <f t="shared" si="3"/>
        <v>373.26583478629385</v>
      </c>
    </row>
    <row r="15" spans="1:12" s="1" customFormat="1" ht="11.25">
      <c r="A15" s="1" t="s">
        <v>2</v>
      </c>
      <c r="B15" s="1" t="s">
        <v>3</v>
      </c>
      <c r="C15" s="1" t="s">
        <v>4</v>
      </c>
      <c r="D15" s="1" t="s">
        <v>5</v>
      </c>
      <c r="E15" s="1" t="s">
        <v>20</v>
      </c>
      <c r="F15" s="10">
        <v>733</v>
      </c>
      <c r="G15" s="10">
        <v>577</v>
      </c>
      <c r="H15" s="3">
        <v>7</v>
      </c>
      <c r="I15" s="7">
        <f t="shared" si="0"/>
        <v>0.03988681504053981</v>
      </c>
      <c r="J15" s="7">
        <f t="shared" si="1"/>
        <v>0.031595663125616034</v>
      </c>
      <c r="K15" s="2">
        <f t="shared" si="2"/>
        <v>253.6303102493936</v>
      </c>
      <c r="L15" s="2">
        <f t="shared" si="3"/>
        <v>200.90894279075704</v>
      </c>
    </row>
    <row r="16" spans="1:12" s="1" customFormat="1" ht="11.25">
      <c r="A16" s="1" t="s">
        <v>2</v>
      </c>
      <c r="B16" s="1" t="s">
        <v>3</v>
      </c>
      <c r="C16" s="1" t="s">
        <v>4</v>
      </c>
      <c r="D16" s="1" t="s">
        <v>5</v>
      </c>
      <c r="E16" s="1" t="s">
        <v>22</v>
      </c>
      <c r="F16" s="10">
        <v>737</v>
      </c>
      <c r="G16" s="10">
        <v>725</v>
      </c>
      <c r="H16" s="3">
        <v>6</v>
      </c>
      <c r="I16" s="7">
        <f t="shared" si="0"/>
        <v>0.0401044784241171</v>
      </c>
      <c r="J16" s="7">
        <f t="shared" si="1"/>
        <v>0.03969992333807907</v>
      </c>
      <c r="K16" s="2">
        <f t="shared" si="2"/>
        <v>255.0143774267436</v>
      </c>
      <c r="L16" s="2">
        <f t="shared" si="3"/>
        <v>252.4419125187155</v>
      </c>
    </row>
    <row r="17" spans="1:12" s="1" customFormat="1" ht="11.25">
      <c r="A17" s="1" t="s">
        <v>2</v>
      </c>
      <c r="B17" s="1" t="s">
        <v>3</v>
      </c>
      <c r="C17" s="1" t="s">
        <v>4</v>
      </c>
      <c r="D17" s="1" t="s">
        <v>5</v>
      </c>
      <c r="E17" s="1" t="s">
        <v>24</v>
      </c>
      <c r="F17" s="10">
        <v>563</v>
      </c>
      <c r="G17" s="10">
        <v>785</v>
      </c>
      <c r="H17" s="3">
        <v>5</v>
      </c>
      <c r="I17" s="7">
        <f t="shared" si="0"/>
        <v>0.030636121238504652</v>
      </c>
      <c r="J17" s="7">
        <f t="shared" si="1"/>
        <v>0.042985434235023545</v>
      </c>
      <c r="K17" s="2">
        <f t="shared" si="2"/>
        <v>194.80745521201717</v>
      </c>
      <c r="L17" s="2">
        <f t="shared" si="3"/>
        <v>273.333657003023</v>
      </c>
    </row>
    <row r="18" spans="1:12" s="1" customFormat="1" ht="11.25">
      <c r="A18" s="1" t="s">
        <v>2</v>
      </c>
      <c r="B18" s="1" t="s">
        <v>3</v>
      </c>
      <c r="C18" s="1" t="s">
        <v>4</v>
      </c>
      <c r="D18" s="1" t="s">
        <v>5</v>
      </c>
      <c r="E18" s="1" t="s">
        <v>19</v>
      </c>
      <c r="F18" s="10">
        <v>499</v>
      </c>
      <c r="G18" s="10">
        <v>706</v>
      </c>
      <c r="H18" s="3">
        <v>4</v>
      </c>
      <c r="I18" s="7">
        <f t="shared" si="0"/>
        <v>0.02715350710126789</v>
      </c>
      <c r="J18" s="7">
        <f t="shared" si="1"/>
        <v>0.038659511554046656</v>
      </c>
      <c r="K18" s="2">
        <f t="shared" si="2"/>
        <v>172.66238037441664</v>
      </c>
      <c r="L18" s="2">
        <f t="shared" si="3"/>
        <v>245.82619343201816</v>
      </c>
    </row>
    <row r="19" spans="1:12" s="1" customFormat="1" ht="11.25">
      <c r="A19" s="1" t="s">
        <v>2</v>
      </c>
      <c r="B19" s="1" t="s">
        <v>3</v>
      </c>
      <c r="C19" s="1" t="s">
        <v>4</v>
      </c>
      <c r="D19" s="1" t="s">
        <v>5</v>
      </c>
      <c r="E19" s="1" t="s">
        <v>14</v>
      </c>
      <c r="F19" s="10">
        <v>562</v>
      </c>
      <c r="G19" s="10">
        <v>1598</v>
      </c>
      <c r="H19" s="3">
        <v>3</v>
      </c>
      <c r="I19" s="7">
        <f t="shared" si="0"/>
        <v>0.030581705392610327</v>
      </c>
      <c r="J19" s="7">
        <f t="shared" si="1"/>
        <v>0.08750410688862117</v>
      </c>
      <c r="K19" s="2">
        <f t="shared" si="2"/>
        <v>194.46143841767966</v>
      </c>
      <c r="L19" s="2">
        <f t="shared" si="3"/>
        <v>556.4167947653895</v>
      </c>
    </row>
    <row r="20" spans="1:12" s="1" customFormat="1" ht="11.25">
      <c r="A20" s="1" t="s">
        <v>2</v>
      </c>
      <c r="B20" s="1" t="s">
        <v>3</v>
      </c>
      <c r="C20" s="1" t="s">
        <v>4</v>
      </c>
      <c r="D20" s="1" t="s">
        <v>5</v>
      </c>
      <c r="E20" s="1" t="s">
        <v>18</v>
      </c>
      <c r="F20" s="10">
        <v>281</v>
      </c>
      <c r="G20" s="10">
        <v>683</v>
      </c>
      <c r="H20" s="3">
        <v>2</v>
      </c>
      <c r="I20" s="7">
        <f t="shared" si="0"/>
        <v>0.015290852696305163</v>
      </c>
      <c r="J20" s="7">
        <f t="shared" si="1"/>
        <v>0.037400065710217936</v>
      </c>
      <c r="K20" s="2">
        <f t="shared" si="2"/>
        <v>97.23071920883983</v>
      </c>
      <c r="L20" s="2">
        <f t="shared" si="3"/>
        <v>237.81769137970025</v>
      </c>
    </row>
    <row r="21" spans="1:12" s="1" customFormat="1" ht="11.25">
      <c r="A21" s="1" t="s">
        <v>2</v>
      </c>
      <c r="B21" s="1" t="s">
        <v>3</v>
      </c>
      <c r="C21" s="1" t="s">
        <v>4</v>
      </c>
      <c r="D21" s="1" t="s">
        <v>5</v>
      </c>
      <c r="E21" s="1" t="s">
        <v>7</v>
      </c>
      <c r="F21" s="10">
        <v>0</v>
      </c>
      <c r="G21" s="10">
        <v>7296</v>
      </c>
      <c r="H21" s="3">
        <v>1</v>
      </c>
      <c r="I21" s="7">
        <f t="shared" si="0"/>
        <v>0</v>
      </c>
      <c r="J21" s="7">
        <f t="shared" si="1"/>
        <v>0.39951812506844814</v>
      </c>
      <c r="K21" s="2">
        <f t="shared" si="2"/>
        <v>0</v>
      </c>
      <c r="L21" s="2">
        <f t="shared" si="3"/>
        <v>2540.436129291791</v>
      </c>
    </row>
    <row r="22" spans="6:12" s="1" customFormat="1" ht="11.25">
      <c r="F22" s="5">
        <f>SUM(F2:F21)</f>
        <v>18377</v>
      </c>
      <c r="G22" s="5">
        <f>SUM(G2:G21)</f>
        <v>18262</v>
      </c>
      <c r="H22" s="4"/>
      <c r="I22" s="7"/>
      <c r="J22" s="7"/>
      <c r="K22" s="9">
        <v>6358.75062954039</v>
      </c>
      <c r="L22" s="9">
        <f>K22</f>
        <v>6358.75062954039</v>
      </c>
    </row>
    <row r="23" spans="1:12" s="1" customFormat="1" ht="11.25">
      <c r="A23" s="1" t="s">
        <v>2</v>
      </c>
      <c r="B23" s="1" t="s">
        <v>3</v>
      </c>
      <c r="C23" s="1" t="s">
        <v>4</v>
      </c>
      <c r="D23" s="1" t="s">
        <v>26</v>
      </c>
      <c r="E23" s="1" t="s">
        <v>7</v>
      </c>
      <c r="F23" s="10">
        <v>8254</v>
      </c>
      <c r="G23" s="10">
        <v>0</v>
      </c>
      <c r="H23" s="3">
        <v>1</v>
      </c>
      <c r="I23" s="7">
        <f aca="true" t="shared" si="4" ref="I23:I43">F23/F$44</f>
        <v>0.4056218978819598</v>
      </c>
      <c r="J23" s="7">
        <f aca="true" t="shared" si="5" ref="J23:J43">G23/G$44</f>
        <v>0</v>
      </c>
      <c r="K23" s="2">
        <f aca="true" t="shared" si="6" ref="K23:K43">I23*K$44</f>
        <v>3077.6699330090105</v>
      </c>
      <c r="L23" s="2">
        <f aca="true" t="shared" si="7" ref="L23:L43">J23*L$44</f>
        <v>0</v>
      </c>
    </row>
    <row r="24" spans="1:12" s="1" customFormat="1" ht="11.25">
      <c r="A24" s="1" t="s">
        <v>2</v>
      </c>
      <c r="B24" s="1" t="s">
        <v>3</v>
      </c>
      <c r="C24" s="1" t="s">
        <v>4</v>
      </c>
      <c r="D24" s="1" t="s">
        <v>26</v>
      </c>
      <c r="E24" s="1" t="s">
        <v>18</v>
      </c>
      <c r="F24" s="10">
        <v>738</v>
      </c>
      <c r="G24" s="10">
        <v>385</v>
      </c>
      <c r="H24" s="3">
        <v>2</v>
      </c>
      <c r="I24" s="7">
        <f t="shared" si="4"/>
        <v>0.0362671384343211</v>
      </c>
      <c r="J24" s="7">
        <f t="shared" si="5"/>
        <v>0.019471980578595994</v>
      </c>
      <c r="K24" s="2">
        <f t="shared" si="6"/>
        <v>275.1781452096741</v>
      </c>
      <c r="L24" s="2">
        <f t="shared" si="7"/>
        <v>147.74431428827853</v>
      </c>
    </row>
    <row r="25" spans="1:12" s="1" customFormat="1" ht="11.25">
      <c r="A25" s="1" t="s">
        <v>2</v>
      </c>
      <c r="B25" s="1" t="s">
        <v>3</v>
      </c>
      <c r="C25" s="1" t="s">
        <v>4</v>
      </c>
      <c r="D25" s="1" t="s">
        <v>26</v>
      </c>
      <c r="E25" s="1" t="s">
        <v>14</v>
      </c>
      <c r="F25" s="10">
        <v>1488</v>
      </c>
      <c r="G25" s="10">
        <v>578</v>
      </c>
      <c r="H25" s="3">
        <v>3</v>
      </c>
      <c r="I25" s="7">
        <f t="shared" si="4"/>
        <v>0.07312398643667993</v>
      </c>
      <c r="J25" s="7">
        <f t="shared" si="5"/>
        <v>0.0292332591543597</v>
      </c>
      <c r="K25" s="2">
        <f t="shared" si="6"/>
        <v>554.8307318048712</v>
      </c>
      <c r="L25" s="2">
        <f t="shared" si="7"/>
        <v>221.8083471652597</v>
      </c>
    </row>
    <row r="26" spans="1:12" s="1" customFormat="1" ht="11.25">
      <c r="A26" s="1" t="s">
        <v>2</v>
      </c>
      <c r="B26" s="1" t="s">
        <v>3</v>
      </c>
      <c r="C26" s="1" t="s">
        <v>4</v>
      </c>
      <c r="D26" s="1" t="s">
        <v>26</v>
      </c>
      <c r="E26" s="1" t="s">
        <v>19</v>
      </c>
      <c r="F26" s="10">
        <v>794</v>
      </c>
      <c r="G26" s="10">
        <v>536</v>
      </c>
      <c r="H26" s="3">
        <v>4</v>
      </c>
      <c r="I26" s="7">
        <f t="shared" si="4"/>
        <v>0.03901911641849722</v>
      </c>
      <c r="J26" s="7">
        <f t="shared" si="5"/>
        <v>0.027109043091240136</v>
      </c>
      <c r="K26" s="2">
        <f t="shared" si="6"/>
        <v>296.0588716754488</v>
      </c>
      <c r="L26" s="2">
        <f t="shared" si="7"/>
        <v>205.6907856065384</v>
      </c>
    </row>
    <row r="27" spans="1:12" s="1" customFormat="1" ht="11.25">
      <c r="A27" s="1" t="s">
        <v>2</v>
      </c>
      <c r="B27" s="1" t="s">
        <v>3</v>
      </c>
      <c r="C27" s="1" t="s">
        <v>4</v>
      </c>
      <c r="D27" s="1" t="s">
        <v>26</v>
      </c>
      <c r="E27" s="1" t="s">
        <v>24</v>
      </c>
      <c r="F27" s="10">
        <v>698</v>
      </c>
      <c r="G27" s="10">
        <v>510</v>
      </c>
      <c r="H27" s="3">
        <v>5</v>
      </c>
      <c r="I27" s="7">
        <f t="shared" si="4"/>
        <v>0.034301439874195296</v>
      </c>
      <c r="J27" s="7">
        <f t="shared" si="5"/>
        <v>0.025794052195023266</v>
      </c>
      <c r="K27" s="2">
        <f t="shared" si="6"/>
        <v>260.26334059126356</v>
      </c>
      <c r="L27" s="2">
        <f t="shared" si="7"/>
        <v>195.7132474987586</v>
      </c>
    </row>
    <row r="28" spans="1:12" s="1" customFormat="1" ht="11.25">
      <c r="A28" s="1" t="s">
        <v>2</v>
      </c>
      <c r="B28" s="1" t="s">
        <v>3</v>
      </c>
      <c r="C28" s="1" t="s">
        <v>4</v>
      </c>
      <c r="D28" s="1" t="s">
        <v>26</v>
      </c>
      <c r="E28" s="1" t="s">
        <v>22</v>
      </c>
      <c r="F28" s="10">
        <v>839</v>
      </c>
      <c r="G28" s="10">
        <v>755</v>
      </c>
      <c r="H28" s="3">
        <v>6</v>
      </c>
      <c r="I28" s="7">
        <f t="shared" si="4"/>
        <v>0.041230527298638756</v>
      </c>
      <c r="J28" s="7">
        <f t="shared" si="5"/>
        <v>0.03818531256322072</v>
      </c>
      <c r="K28" s="2">
        <f t="shared" si="6"/>
        <v>312.83802687116065</v>
      </c>
      <c r="L28" s="2">
        <f t="shared" si="7"/>
        <v>289.7323565912995</v>
      </c>
    </row>
    <row r="29" spans="1:12" s="1" customFormat="1" ht="11.25">
      <c r="A29" s="1" t="s">
        <v>2</v>
      </c>
      <c r="B29" s="1" t="s">
        <v>3</v>
      </c>
      <c r="C29" s="1" t="s">
        <v>4</v>
      </c>
      <c r="D29" s="1" t="s">
        <v>26</v>
      </c>
      <c r="E29" s="1" t="s">
        <v>20</v>
      </c>
      <c r="F29" s="10">
        <v>610</v>
      </c>
      <c r="G29" s="10">
        <v>747</v>
      </c>
      <c r="H29" s="3">
        <v>7</v>
      </c>
      <c r="I29" s="7">
        <f t="shared" si="4"/>
        <v>0.029976903041918523</v>
      </c>
      <c r="J29" s="7">
        <f t="shared" si="5"/>
        <v>0.03778069997976937</v>
      </c>
      <c r="K29" s="2">
        <f t="shared" si="6"/>
        <v>227.45077043076043</v>
      </c>
      <c r="L29" s="2">
        <f t="shared" si="7"/>
        <v>286.66234486582874</v>
      </c>
    </row>
    <row r="30" spans="1:12" s="1" customFormat="1" ht="11.25">
      <c r="A30" s="1" t="s">
        <v>2</v>
      </c>
      <c r="B30" s="1" t="s">
        <v>3</v>
      </c>
      <c r="C30" s="1" t="s">
        <v>4</v>
      </c>
      <c r="D30" s="1" t="s">
        <v>26</v>
      </c>
      <c r="E30" s="1" t="s">
        <v>13</v>
      </c>
      <c r="F30" s="10">
        <v>1228</v>
      </c>
      <c r="G30" s="10">
        <v>1584</v>
      </c>
      <c r="H30" s="3">
        <v>8</v>
      </c>
      <c r="I30" s="7">
        <f t="shared" si="4"/>
        <v>0.0603469457958622</v>
      </c>
      <c r="J30" s="7">
        <f t="shared" si="5"/>
        <v>0.08011329152336638</v>
      </c>
      <c r="K30" s="2">
        <f t="shared" si="6"/>
        <v>457.88450178520293</v>
      </c>
      <c r="L30" s="2">
        <f t="shared" si="7"/>
        <v>607.8623216432031</v>
      </c>
    </row>
    <row r="31" spans="1:12" s="1" customFormat="1" ht="11.25">
      <c r="A31" s="1" t="s">
        <v>2</v>
      </c>
      <c r="B31" s="1" t="s">
        <v>3</v>
      </c>
      <c r="C31" s="1" t="s">
        <v>4</v>
      </c>
      <c r="D31" s="1" t="s">
        <v>26</v>
      </c>
      <c r="E31" s="1" t="s">
        <v>12</v>
      </c>
      <c r="F31" s="10">
        <v>657</v>
      </c>
      <c r="G31" s="10">
        <v>962</v>
      </c>
      <c r="H31" s="3">
        <v>9</v>
      </c>
      <c r="I31" s="7">
        <f t="shared" si="4"/>
        <v>0.03228659885006634</v>
      </c>
      <c r="J31" s="7">
        <f t="shared" si="5"/>
        <v>0.04865466316002428</v>
      </c>
      <c r="K31" s="2">
        <f t="shared" si="6"/>
        <v>244.97566585739278</v>
      </c>
      <c r="L31" s="2">
        <f t="shared" si="7"/>
        <v>369.1689099878544</v>
      </c>
    </row>
    <row r="32" spans="1:12" s="1" customFormat="1" ht="11.25">
      <c r="A32" s="1" t="s">
        <v>2</v>
      </c>
      <c r="B32" s="1" t="s">
        <v>3</v>
      </c>
      <c r="C32" s="1" t="s">
        <v>4</v>
      </c>
      <c r="D32" s="1" t="s">
        <v>26</v>
      </c>
      <c r="E32" s="1" t="s">
        <v>6</v>
      </c>
      <c r="F32" s="10">
        <v>633</v>
      </c>
      <c r="G32" s="10">
        <v>856</v>
      </c>
      <c r="H32" s="3">
        <v>10</v>
      </c>
      <c r="I32" s="7">
        <f t="shared" si="4"/>
        <v>0.031107179713990858</v>
      </c>
      <c r="J32" s="7">
        <f t="shared" si="5"/>
        <v>0.04329354642929395</v>
      </c>
      <c r="K32" s="2">
        <f t="shared" si="6"/>
        <v>236.02678308634646</v>
      </c>
      <c r="L32" s="2">
        <f t="shared" si="7"/>
        <v>328.49125462536733</v>
      </c>
    </row>
    <row r="33" spans="1:12" s="1" customFormat="1" ht="11.25">
      <c r="A33" s="1" t="s">
        <v>2</v>
      </c>
      <c r="B33" s="1" t="s">
        <v>3</v>
      </c>
      <c r="C33" s="1" t="s">
        <v>4</v>
      </c>
      <c r="D33" s="1" t="s">
        <v>26</v>
      </c>
      <c r="E33" s="1" t="s">
        <v>15</v>
      </c>
      <c r="F33" s="10">
        <v>2077</v>
      </c>
      <c r="G33" s="10">
        <v>3827</v>
      </c>
      <c r="H33" s="3">
        <v>11</v>
      </c>
      <c r="I33" s="7">
        <f t="shared" si="4"/>
        <v>0.10206889773453241</v>
      </c>
      <c r="J33" s="7">
        <f t="shared" si="5"/>
        <v>0.19355654460853733</v>
      </c>
      <c r="K33" s="2">
        <f t="shared" si="6"/>
        <v>774.4512298109662</v>
      </c>
      <c r="L33" s="2">
        <f t="shared" si="7"/>
        <v>1468.616859172057</v>
      </c>
    </row>
    <row r="34" spans="1:12" s="1" customFormat="1" ht="11.25">
      <c r="A34" s="1" t="s">
        <v>2</v>
      </c>
      <c r="B34" s="1" t="s">
        <v>3</v>
      </c>
      <c r="C34" s="1" t="s">
        <v>4</v>
      </c>
      <c r="D34" s="1" t="s">
        <v>26</v>
      </c>
      <c r="E34" s="1" t="s">
        <v>10</v>
      </c>
      <c r="F34" s="10">
        <v>612</v>
      </c>
      <c r="G34" s="10">
        <v>1701</v>
      </c>
      <c r="H34" s="3">
        <v>12</v>
      </c>
      <c r="I34" s="7">
        <f t="shared" si="4"/>
        <v>0.03007518796992481</v>
      </c>
      <c r="J34" s="7">
        <f t="shared" si="5"/>
        <v>0.08603075055634231</v>
      </c>
      <c r="K34" s="2">
        <f t="shared" si="6"/>
        <v>228.19651066168092</v>
      </c>
      <c r="L34" s="2">
        <f t="shared" si="7"/>
        <v>652.7612431282125</v>
      </c>
    </row>
    <row r="35" spans="1:12" s="1" customFormat="1" ht="11.25">
      <c r="A35" s="1" t="s">
        <v>2</v>
      </c>
      <c r="B35" s="1" t="s">
        <v>3</v>
      </c>
      <c r="C35" s="1" t="s">
        <v>4</v>
      </c>
      <c r="D35" s="1" t="s">
        <v>26</v>
      </c>
      <c r="E35" s="1" t="s">
        <v>9</v>
      </c>
      <c r="F35" s="10">
        <v>575</v>
      </c>
      <c r="G35" s="10">
        <v>1496</v>
      </c>
      <c r="H35" s="3">
        <v>13</v>
      </c>
      <c r="I35" s="7">
        <f t="shared" si="4"/>
        <v>0.028256916801808443</v>
      </c>
      <c r="J35" s="7">
        <f t="shared" si="5"/>
        <v>0.07566255310540158</v>
      </c>
      <c r="K35" s="2">
        <f t="shared" si="6"/>
        <v>214.4003163896512</v>
      </c>
      <c r="L35" s="2">
        <f t="shared" si="7"/>
        <v>574.0921926630252</v>
      </c>
    </row>
    <row r="36" spans="1:12" s="1" customFormat="1" ht="11.25">
      <c r="A36" s="1" t="s">
        <v>2</v>
      </c>
      <c r="B36" s="1" t="s">
        <v>3</v>
      </c>
      <c r="C36" s="1" t="s">
        <v>4</v>
      </c>
      <c r="D36" s="1" t="s">
        <v>26</v>
      </c>
      <c r="E36" s="1" t="s">
        <v>11</v>
      </c>
      <c r="F36" s="10">
        <v>484</v>
      </c>
      <c r="G36" s="10">
        <v>1589</v>
      </c>
      <c r="H36" s="3">
        <v>14</v>
      </c>
      <c r="I36" s="7">
        <f t="shared" si="4"/>
        <v>0.023784952577522236</v>
      </c>
      <c r="J36" s="7">
        <f t="shared" si="5"/>
        <v>0.08036617438802347</v>
      </c>
      <c r="K36" s="2">
        <f t="shared" si="6"/>
        <v>180.4691358827673</v>
      </c>
      <c r="L36" s="2">
        <f t="shared" si="7"/>
        <v>609.7810789716224</v>
      </c>
    </row>
    <row r="37" spans="1:12" s="1" customFormat="1" ht="11.25">
      <c r="A37" s="1" t="s">
        <v>2</v>
      </c>
      <c r="B37" s="1" t="s">
        <v>3</v>
      </c>
      <c r="C37" s="1" t="s">
        <v>4</v>
      </c>
      <c r="D37" s="1" t="s">
        <v>26</v>
      </c>
      <c r="E37" s="1" t="s">
        <v>23</v>
      </c>
      <c r="F37" s="10">
        <v>154</v>
      </c>
      <c r="G37" s="10">
        <v>661</v>
      </c>
      <c r="H37" s="3">
        <v>15</v>
      </c>
      <c r="I37" s="7">
        <f t="shared" si="4"/>
        <v>0.007567939456484348</v>
      </c>
      <c r="J37" s="7">
        <f t="shared" si="5"/>
        <v>0.03343111470766741</v>
      </c>
      <c r="K37" s="2">
        <f t="shared" si="6"/>
        <v>57.421997780880496</v>
      </c>
      <c r="L37" s="2">
        <f t="shared" si="7"/>
        <v>253.65971881701847</v>
      </c>
    </row>
    <row r="38" spans="1:12" s="1" customFormat="1" ht="11.25">
      <c r="A38" s="1" t="s">
        <v>2</v>
      </c>
      <c r="B38" s="1" t="s">
        <v>3</v>
      </c>
      <c r="C38" s="1" t="s">
        <v>4</v>
      </c>
      <c r="D38" s="1" t="s">
        <v>26</v>
      </c>
      <c r="E38" s="1" t="s">
        <v>25</v>
      </c>
      <c r="F38" s="10">
        <v>135</v>
      </c>
      <c r="G38" s="10">
        <v>2471</v>
      </c>
      <c r="H38" s="3">
        <v>16</v>
      </c>
      <c r="I38" s="7">
        <f t="shared" si="4"/>
        <v>0.006634232640424591</v>
      </c>
      <c r="J38" s="7">
        <f t="shared" si="5"/>
        <v>0.12497471171353429</v>
      </c>
      <c r="K38" s="2">
        <f t="shared" si="6"/>
        <v>50.337465587135505</v>
      </c>
      <c r="L38" s="2">
        <f t="shared" si="7"/>
        <v>948.2498717047695</v>
      </c>
    </row>
    <row r="39" spans="1:12" s="1" customFormat="1" ht="11.25">
      <c r="A39" s="1" t="s">
        <v>2</v>
      </c>
      <c r="B39" s="1" t="s">
        <v>3</v>
      </c>
      <c r="C39" s="1" t="s">
        <v>4</v>
      </c>
      <c r="D39" s="1" t="s">
        <v>26</v>
      </c>
      <c r="E39" s="1" t="s">
        <v>17</v>
      </c>
      <c r="F39" s="10">
        <v>103</v>
      </c>
      <c r="G39" s="10">
        <v>237</v>
      </c>
      <c r="H39" s="3">
        <v>17</v>
      </c>
      <c r="I39" s="7">
        <f t="shared" si="4"/>
        <v>0.005061673792323947</v>
      </c>
      <c r="J39" s="7">
        <f t="shared" si="5"/>
        <v>0.011986647784746106</v>
      </c>
      <c r="K39" s="2">
        <f t="shared" si="6"/>
        <v>38.40562189240708</v>
      </c>
      <c r="L39" s="2">
        <f t="shared" si="7"/>
        <v>90.94909736707017</v>
      </c>
    </row>
    <row r="40" spans="1:12" s="1" customFormat="1" ht="11.25">
      <c r="A40" s="1" t="s">
        <v>2</v>
      </c>
      <c r="B40" s="1" t="s">
        <v>3</v>
      </c>
      <c r="C40" s="1" t="s">
        <v>4</v>
      </c>
      <c r="D40" s="1" t="s">
        <v>26</v>
      </c>
      <c r="E40" s="1" t="s">
        <v>8</v>
      </c>
      <c r="F40" s="10">
        <v>72</v>
      </c>
      <c r="G40" s="10">
        <v>206</v>
      </c>
      <c r="H40" s="3">
        <v>18</v>
      </c>
      <c r="I40" s="7">
        <f t="shared" si="4"/>
        <v>0.0035382574082264487</v>
      </c>
      <c r="J40" s="7">
        <f t="shared" si="5"/>
        <v>0.010418774023872143</v>
      </c>
      <c r="K40" s="2">
        <f t="shared" si="6"/>
        <v>26.846648313138935</v>
      </c>
      <c r="L40" s="2">
        <f t="shared" si="7"/>
        <v>79.05280193087111</v>
      </c>
    </row>
    <row r="41" spans="1:12" s="1" customFormat="1" ht="11.25">
      <c r="A41" s="1" t="s">
        <v>2</v>
      </c>
      <c r="B41" s="1" t="s">
        <v>3</v>
      </c>
      <c r="C41" s="1" t="s">
        <v>4</v>
      </c>
      <c r="D41" s="1" t="s">
        <v>26</v>
      </c>
      <c r="E41" s="1" t="s">
        <v>28</v>
      </c>
      <c r="F41" s="10">
        <v>105</v>
      </c>
      <c r="G41" s="10">
        <v>222</v>
      </c>
      <c r="H41" s="3">
        <v>19</v>
      </c>
      <c r="I41" s="7">
        <f t="shared" si="4"/>
        <v>0.005159958720330237</v>
      </c>
      <c r="J41" s="7">
        <f t="shared" si="5"/>
        <v>0.011227999190774832</v>
      </c>
      <c r="K41" s="2">
        <f t="shared" si="6"/>
        <v>39.151362123327615</v>
      </c>
      <c r="L41" s="2">
        <f t="shared" si="7"/>
        <v>85.19282538181255</v>
      </c>
    </row>
    <row r="42" spans="1:12" s="1" customFormat="1" ht="11.25">
      <c r="A42" s="1" t="s">
        <v>2</v>
      </c>
      <c r="B42" s="1" t="s">
        <v>3</v>
      </c>
      <c r="C42" s="1" t="s">
        <v>4</v>
      </c>
      <c r="D42" s="1" t="s">
        <v>26</v>
      </c>
      <c r="E42" s="1" t="s">
        <v>27</v>
      </c>
      <c r="F42" s="10">
        <v>93</v>
      </c>
      <c r="G42" s="10">
        <v>149</v>
      </c>
      <c r="H42" s="3">
        <v>20</v>
      </c>
      <c r="I42" s="7">
        <f t="shared" si="4"/>
        <v>0.004570249152292496</v>
      </c>
      <c r="J42" s="7">
        <f t="shared" si="5"/>
        <v>0.007535909366781307</v>
      </c>
      <c r="K42" s="2">
        <f t="shared" si="6"/>
        <v>34.67692073780445</v>
      </c>
      <c r="L42" s="2">
        <f t="shared" si="7"/>
        <v>57.178968386892215</v>
      </c>
    </row>
    <row r="43" spans="1:12" s="1" customFormat="1" ht="11.25">
      <c r="A43" s="1" t="s">
        <v>2</v>
      </c>
      <c r="B43" s="1" t="s">
        <v>3</v>
      </c>
      <c r="C43" s="1" t="s">
        <v>4</v>
      </c>
      <c r="D43" s="1" t="s">
        <v>26</v>
      </c>
      <c r="E43" s="1" t="s">
        <v>21</v>
      </c>
      <c r="F43" s="11">
        <v>0</v>
      </c>
      <c r="G43" s="10">
        <v>300</v>
      </c>
      <c r="H43" s="3">
        <v>21</v>
      </c>
      <c r="I43" s="7">
        <f t="shared" si="4"/>
        <v>0</v>
      </c>
      <c r="J43" s="7">
        <f t="shared" si="5"/>
        <v>0.01517297187942545</v>
      </c>
      <c r="K43" s="2">
        <f t="shared" si="6"/>
        <v>0</v>
      </c>
      <c r="L43" s="2">
        <f t="shared" si="7"/>
        <v>115.1254397051521</v>
      </c>
    </row>
    <row r="44" spans="6:12" s="1" customFormat="1" ht="11.25">
      <c r="F44" s="5">
        <f>SUM(F23:F43)</f>
        <v>20349</v>
      </c>
      <c r="G44" s="5">
        <f>SUM(G23:G43)</f>
        <v>19772</v>
      </c>
      <c r="H44" s="4"/>
      <c r="I44" s="7"/>
      <c r="J44" s="7"/>
      <c r="K44" s="9">
        <v>7587.533979500891</v>
      </c>
      <c r="L44" s="9">
        <f>K44</f>
        <v>7587.533979500891</v>
      </c>
    </row>
    <row r="45" spans="1:12" s="1" customFormat="1" ht="11.25">
      <c r="A45" s="1" t="s">
        <v>2</v>
      </c>
      <c r="B45" s="1" t="s">
        <v>3</v>
      </c>
      <c r="C45" s="1" t="s">
        <v>29</v>
      </c>
      <c r="D45" s="1" t="s">
        <v>5</v>
      </c>
      <c r="E45" s="1" t="s">
        <v>21</v>
      </c>
      <c r="F45" s="10">
        <v>592</v>
      </c>
      <c r="G45" s="10">
        <v>0</v>
      </c>
      <c r="H45" s="3">
        <v>20</v>
      </c>
      <c r="I45" s="7">
        <f aca="true" t="shared" si="8" ref="I45:I64">F45/F$65</f>
        <v>0.15285308546346502</v>
      </c>
      <c r="J45" s="7">
        <f aca="true" t="shared" si="9" ref="J45:J64">G45/G$65</f>
        <v>0</v>
      </c>
      <c r="K45" s="2">
        <f aca="true" t="shared" si="10" ref="K45:K64">I45*K$65</f>
        <v>36.34506698797946</v>
      </c>
      <c r="L45" s="2">
        <f aca="true" t="shared" si="11" ref="L45:L64">J45*L$65</f>
        <v>0</v>
      </c>
    </row>
    <row r="46" spans="1:12" s="1" customFormat="1" ht="11.25">
      <c r="A46" s="1" t="s">
        <v>2</v>
      </c>
      <c r="B46" s="1" t="s">
        <v>3</v>
      </c>
      <c r="C46" s="1" t="s">
        <v>29</v>
      </c>
      <c r="D46" s="1" t="s">
        <v>5</v>
      </c>
      <c r="E46" s="1" t="s">
        <v>16</v>
      </c>
      <c r="F46" s="10">
        <v>135</v>
      </c>
      <c r="G46" s="10">
        <v>43</v>
      </c>
      <c r="H46" s="3">
        <v>19</v>
      </c>
      <c r="I46" s="7">
        <f t="shared" si="8"/>
        <v>0.034856700232378</v>
      </c>
      <c r="J46" s="7">
        <f t="shared" si="9"/>
        <v>0.013663806800127106</v>
      </c>
      <c r="K46" s="2">
        <f t="shared" si="10"/>
        <v>8.288148721920992</v>
      </c>
      <c r="L46" s="2">
        <f t="shared" si="11"/>
        <v>3.248949616919112</v>
      </c>
    </row>
    <row r="47" spans="1:12" s="1" customFormat="1" ht="11.25">
      <c r="A47" s="1" t="s">
        <v>2</v>
      </c>
      <c r="B47" s="1" t="s">
        <v>3</v>
      </c>
      <c r="C47" s="1" t="s">
        <v>29</v>
      </c>
      <c r="D47" s="1" t="s">
        <v>5</v>
      </c>
      <c r="E47" s="1" t="s">
        <v>8</v>
      </c>
      <c r="F47" s="10">
        <v>272</v>
      </c>
      <c r="G47" s="10">
        <v>85</v>
      </c>
      <c r="H47" s="3">
        <v>18</v>
      </c>
      <c r="I47" s="7">
        <f t="shared" si="8"/>
        <v>0.07022979602375419</v>
      </c>
      <c r="J47" s="7">
        <f t="shared" si="9"/>
        <v>0.027009850651414046</v>
      </c>
      <c r="K47" s="2">
        <f t="shared" si="10"/>
        <v>16.699084832314885</v>
      </c>
      <c r="L47" s="2">
        <f t="shared" si="11"/>
        <v>6.422342266002895</v>
      </c>
    </row>
    <row r="48" spans="1:12" s="1" customFormat="1" ht="11.25">
      <c r="A48" s="1" t="s">
        <v>2</v>
      </c>
      <c r="B48" s="1" t="s">
        <v>3</v>
      </c>
      <c r="C48" s="1" t="s">
        <v>29</v>
      </c>
      <c r="D48" s="1" t="s">
        <v>5</v>
      </c>
      <c r="E48" s="1" t="s">
        <v>17</v>
      </c>
      <c r="F48" s="10">
        <v>222</v>
      </c>
      <c r="G48" s="10">
        <v>89</v>
      </c>
      <c r="H48" s="3">
        <v>17</v>
      </c>
      <c r="I48" s="7">
        <f t="shared" si="8"/>
        <v>0.05731990704879938</v>
      </c>
      <c r="J48" s="7">
        <f t="shared" si="9"/>
        <v>0.028280902446774708</v>
      </c>
      <c r="K48" s="2">
        <f t="shared" si="10"/>
        <v>13.629400120492296</v>
      </c>
      <c r="L48" s="2">
        <f t="shared" si="11"/>
        <v>6.724570137344208</v>
      </c>
    </row>
    <row r="49" spans="1:12" s="1" customFormat="1" ht="11.25">
      <c r="A49" s="1" t="s">
        <v>2</v>
      </c>
      <c r="B49" s="1" t="s">
        <v>3</v>
      </c>
      <c r="C49" s="1" t="s">
        <v>29</v>
      </c>
      <c r="D49" s="1" t="s">
        <v>5</v>
      </c>
      <c r="E49" s="1" t="s">
        <v>25</v>
      </c>
      <c r="F49" s="10">
        <v>271</v>
      </c>
      <c r="G49" s="10">
        <v>98</v>
      </c>
      <c r="H49" s="3">
        <v>16</v>
      </c>
      <c r="I49" s="7">
        <f t="shared" si="8"/>
        <v>0.0699715982442551</v>
      </c>
      <c r="J49" s="7">
        <f t="shared" si="9"/>
        <v>0.031140768986336193</v>
      </c>
      <c r="K49" s="2">
        <f t="shared" si="10"/>
        <v>16.637691138078434</v>
      </c>
      <c r="L49" s="2">
        <f t="shared" si="11"/>
        <v>7.404582847862161</v>
      </c>
    </row>
    <row r="50" spans="1:12" s="1" customFormat="1" ht="11.25">
      <c r="A50" s="1" t="s">
        <v>2</v>
      </c>
      <c r="B50" s="1" t="s">
        <v>3</v>
      </c>
      <c r="C50" s="1" t="s">
        <v>29</v>
      </c>
      <c r="D50" s="1" t="s">
        <v>5</v>
      </c>
      <c r="E50" s="1" t="s">
        <v>23</v>
      </c>
      <c r="F50" s="10">
        <v>83</v>
      </c>
      <c r="G50" s="10">
        <v>102</v>
      </c>
      <c r="H50" s="3">
        <v>15</v>
      </c>
      <c r="I50" s="7">
        <f t="shared" si="8"/>
        <v>0.021430415698424993</v>
      </c>
      <c r="J50" s="7">
        <f t="shared" si="9"/>
        <v>0.032411820781696854</v>
      </c>
      <c r="K50" s="2">
        <f t="shared" si="10"/>
        <v>5.095676621625498</v>
      </c>
      <c r="L50" s="2">
        <f t="shared" si="11"/>
        <v>7.706810719203474</v>
      </c>
    </row>
    <row r="51" spans="1:12" s="1" customFormat="1" ht="11.25">
      <c r="A51" s="1" t="s">
        <v>2</v>
      </c>
      <c r="B51" s="1" t="s">
        <v>3</v>
      </c>
      <c r="C51" s="1" t="s">
        <v>29</v>
      </c>
      <c r="D51" s="1" t="s">
        <v>5</v>
      </c>
      <c r="E51" s="1" t="s">
        <v>11</v>
      </c>
      <c r="F51" s="10">
        <v>156</v>
      </c>
      <c r="G51" s="10">
        <v>288</v>
      </c>
      <c r="H51" s="3">
        <v>14</v>
      </c>
      <c r="I51" s="7">
        <f t="shared" si="8"/>
        <v>0.040278853601859024</v>
      </c>
      <c r="J51" s="7">
        <f t="shared" si="9"/>
        <v>0.09151572926596759</v>
      </c>
      <c r="K51" s="2">
        <f t="shared" si="10"/>
        <v>9.57741630088648</v>
      </c>
      <c r="L51" s="2">
        <f t="shared" si="11"/>
        <v>21.760406736574513</v>
      </c>
    </row>
    <row r="52" spans="1:12" s="1" customFormat="1" ht="11.25">
      <c r="A52" s="1" t="s">
        <v>2</v>
      </c>
      <c r="B52" s="1" t="s">
        <v>3</v>
      </c>
      <c r="C52" s="1" t="s">
        <v>29</v>
      </c>
      <c r="D52" s="1" t="s">
        <v>5</v>
      </c>
      <c r="E52" s="1" t="s">
        <v>9</v>
      </c>
      <c r="F52" s="10">
        <v>232</v>
      </c>
      <c r="G52" s="10">
        <v>47</v>
      </c>
      <c r="H52" s="3">
        <v>13</v>
      </c>
      <c r="I52" s="7">
        <f t="shared" si="8"/>
        <v>0.059901884843790346</v>
      </c>
      <c r="J52" s="7">
        <f t="shared" si="9"/>
        <v>0.014934858595487766</v>
      </c>
      <c r="K52" s="2">
        <f t="shared" si="10"/>
        <v>14.243337062856815</v>
      </c>
      <c r="L52" s="2">
        <f t="shared" si="11"/>
        <v>3.551177488260424</v>
      </c>
    </row>
    <row r="53" spans="1:12" s="1" customFormat="1" ht="11.25">
      <c r="A53" s="1" t="s">
        <v>2</v>
      </c>
      <c r="B53" s="1" t="s">
        <v>3</v>
      </c>
      <c r="C53" s="1" t="s">
        <v>29</v>
      </c>
      <c r="D53" s="1" t="s">
        <v>5</v>
      </c>
      <c r="E53" s="1" t="s">
        <v>10</v>
      </c>
      <c r="F53" s="10">
        <v>227</v>
      </c>
      <c r="G53" s="10">
        <v>131</v>
      </c>
      <c r="H53" s="3">
        <v>12</v>
      </c>
      <c r="I53" s="7">
        <f t="shared" si="8"/>
        <v>0.058610895946294865</v>
      </c>
      <c r="J53" s="7">
        <f t="shared" si="9"/>
        <v>0.04162694629806164</v>
      </c>
      <c r="K53" s="2">
        <f t="shared" si="10"/>
        <v>13.936368591674556</v>
      </c>
      <c r="L53" s="2">
        <f t="shared" si="11"/>
        <v>9.89796278642799</v>
      </c>
    </row>
    <row r="54" spans="1:12" s="1" customFormat="1" ht="11.25">
      <c r="A54" s="1" t="s">
        <v>2</v>
      </c>
      <c r="B54" s="1" t="s">
        <v>3</v>
      </c>
      <c r="C54" s="1" t="s">
        <v>29</v>
      </c>
      <c r="D54" s="1" t="s">
        <v>5</v>
      </c>
      <c r="E54" s="1" t="s">
        <v>15</v>
      </c>
      <c r="F54" s="10">
        <v>658</v>
      </c>
      <c r="G54" s="10">
        <v>351</v>
      </c>
      <c r="H54" s="3">
        <v>11</v>
      </c>
      <c r="I54" s="7">
        <f t="shared" si="8"/>
        <v>0.16989413891040536</v>
      </c>
      <c r="J54" s="7">
        <f t="shared" si="9"/>
        <v>0.111534795042898</v>
      </c>
      <c r="K54" s="2">
        <f t="shared" si="10"/>
        <v>40.39705080758527</v>
      </c>
      <c r="L54" s="2">
        <f t="shared" si="11"/>
        <v>26.52049571020019</v>
      </c>
    </row>
    <row r="55" spans="1:12" s="1" customFormat="1" ht="11.25">
      <c r="A55" s="1" t="s">
        <v>2</v>
      </c>
      <c r="B55" s="1" t="s">
        <v>3</v>
      </c>
      <c r="C55" s="1" t="s">
        <v>29</v>
      </c>
      <c r="D55" s="1" t="s">
        <v>5</v>
      </c>
      <c r="E55" s="1" t="s">
        <v>6</v>
      </c>
      <c r="F55" s="10">
        <v>163</v>
      </c>
      <c r="G55" s="10">
        <v>213</v>
      </c>
      <c r="H55" s="3">
        <v>10</v>
      </c>
      <c r="I55" s="7">
        <f t="shared" si="8"/>
        <v>0.042086238058352696</v>
      </c>
      <c r="J55" s="7">
        <f t="shared" si="9"/>
        <v>0.06768350810295519</v>
      </c>
      <c r="K55" s="2">
        <f t="shared" si="10"/>
        <v>10.007172160541641</v>
      </c>
      <c r="L55" s="2">
        <f t="shared" si="11"/>
        <v>16.0936341489249</v>
      </c>
    </row>
    <row r="56" spans="1:12" s="1" customFormat="1" ht="11.25">
      <c r="A56" s="1" t="s">
        <v>2</v>
      </c>
      <c r="B56" s="1" t="s">
        <v>3</v>
      </c>
      <c r="C56" s="1" t="s">
        <v>29</v>
      </c>
      <c r="D56" s="1" t="s">
        <v>5</v>
      </c>
      <c r="E56" s="1" t="s">
        <v>12</v>
      </c>
      <c r="F56" s="10">
        <v>149</v>
      </c>
      <c r="G56" s="10">
        <v>83</v>
      </c>
      <c r="H56" s="3">
        <v>9</v>
      </c>
      <c r="I56" s="7">
        <f t="shared" si="8"/>
        <v>0.03847146914536535</v>
      </c>
      <c r="J56" s="7">
        <f t="shared" si="9"/>
        <v>0.026374324753733715</v>
      </c>
      <c r="K56" s="2">
        <f t="shared" si="10"/>
        <v>9.147660441231316</v>
      </c>
      <c r="L56" s="2">
        <f t="shared" si="11"/>
        <v>6.271228330332239</v>
      </c>
    </row>
    <row r="57" spans="1:12" s="1" customFormat="1" ht="11.25">
      <c r="A57" s="1" t="s">
        <v>2</v>
      </c>
      <c r="B57" s="1" t="s">
        <v>3</v>
      </c>
      <c r="C57" s="1" t="s">
        <v>29</v>
      </c>
      <c r="D57" s="1" t="s">
        <v>5</v>
      </c>
      <c r="E57" s="1" t="s">
        <v>13</v>
      </c>
      <c r="F57" s="10">
        <v>261</v>
      </c>
      <c r="G57" s="10">
        <v>177</v>
      </c>
      <c r="H57" s="3">
        <v>8</v>
      </c>
      <c r="I57" s="7">
        <f t="shared" si="8"/>
        <v>0.06738962044926414</v>
      </c>
      <c r="J57" s="7">
        <f t="shared" si="9"/>
        <v>0.05624404194470925</v>
      </c>
      <c r="K57" s="2">
        <f t="shared" si="10"/>
        <v>16.023754195713916</v>
      </c>
      <c r="L57" s="2">
        <f t="shared" si="11"/>
        <v>13.373583306853089</v>
      </c>
    </row>
    <row r="58" spans="1:12" s="1" customFormat="1" ht="11.25">
      <c r="A58" s="1" t="s">
        <v>2</v>
      </c>
      <c r="B58" s="1" t="s">
        <v>3</v>
      </c>
      <c r="C58" s="1" t="s">
        <v>29</v>
      </c>
      <c r="D58" s="1" t="s">
        <v>5</v>
      </c>
      <c r="E58" s="1" t="s">
        <v>20</v>
      </c>
      <c r="F58" s="10">
        <v>85</v>
      </c>
      <c r="G58" s="10">
        <v>83</v>
      </c>
      <c r="H58" s="3">
        <v>7</v>
      </c>
      <c r="I58" s="7">
        <f t="shared" si="8"/>
        <v>0.021946811257423187</v>
      </c>
      <c r="J58" s="7">
        <f t="shared" si="9"/>
        <v>0.026374324753733715</v>
      </c>
      <c r="K58" s="2">
        <f t="shared" si="10"/>
        <v>5.218464010098402</v>
      </c>
      <c r="L58" s="2">
        <f t="shared" si="11"/>
        <v>6.271228330332239</v>
      </c>
    </row>
    <row r="59" spans="1:12" s="1" customFormat="1" ht="11.25">
      <c r="A59" s="1" t="s">
        <v>2</v>
      </c>
      <c r="B59" s="1" t="s">
        <v>3</v>
      </c>
      <c r="C59" s="1" t="s">
        <v>29</v>
      </c>
      <c r="D59" s="1" t="s">
        <v>5</v>
      </c>
      <c r="E59" s="1" t="s">
        <v>22</v>
      </c>
      <c r="F59" s="10">
        <v>115</v>
      </c>
      <c r="G59" s="10">
        <v>307</v>
      </c>
      <c r="H59" s="3">
        <v>6</v>
      </c>
      <c r="I59" s="7">
        <f t="shared" si="8"/>
        <v>0.029692744642396074</v>
      </c>
      <c r="J59" s="7">
        <f t="shared" si="9"/>
        <v>0.09755322529393073</v>
      </c>
      <c r="K59" s="2">
        <f t="shared" si="10"/>
        <v>7.0602748371919555</v>
      </c>
      <c r="L59" s="2">
        <f t="shared" si="11"/>
        <v>23.195989125445752</v>
      </c>
    </row>
    <row r="60" spans="1:12" s="1" customFormat="1" ht="11.25">
      <c r="A60" s="1" t="s">
        <v>2</v>
      </c>
      <c r="B60" s="1" t="s">
        <v>3</v>
      </c>
      <c r="C60" s="1" t="s">
        <v>29</v>
      </c>
      <c r="D60" s="1" t="s">
        <v>5</v>
      </c>
      <c r="E60" s="1" t="s">
        <v>24</v>
      </c>
      <c r="F60" s="10">
        <v>66</v>
      </c>
      <c r="G60" s="10">
        <v>34</v>
      </c>
      <c r="H60" s="3">
        <v>5</v>
      </c>
      <c r="I60" s="7">
        <f t="shared" si="8"/>
        <v>0.017041053446940357</v>
      </c>
      <c r="J60" s="7">
        <f t="shared" si="9"/>
        <v>0.010803940260565617</v>
      </c>
      <c r="K60" s="2">
        <f t="shared" si="10"/>
        <v>4.051983819605818</v>
      </c>
      <c r="L60" s="2">
        <f t="shared" si="11"/>
        <v>2.568936906401158</v>
      </c>
    </row>
    <row r="61" spans="1:12" s="1" customFormat="1" ht="11.25">
      <c r="A61" s="1" t="s">
        <v>2</v>
      </c>
      <c r="B61" s="1" t="s">
        <v>3</v>
      </c>
      <c r="C61" s="1" t="s">
        <v>29</v>
      </c>
      <c r="D61" s="1" t="s">
        <v>5</v>
      </c>
      <c r="E61" s="1" t="s">
        <v>19</v>
      </c>
      <c r="F61" s="10">
        <v>85</v>
      </c>
      <c r="G61" s="10">
        <v>99</v>
      </c>
      <c r="H61" s="3">
        <v>4</v>
      </c>
      <c r="I61" s="7">
        <f t="shared" si="8"/>
        <v>0.021946811257423187</v>
      </c>
      <c r="J61" s="7">
        <f t="shared" si="9"/>
        <v>0.03145853193517636</v>
      </c>
      <c r="K61" s="2">
        <f t="shared" si="10"/>
        <v>5.218464010098402</v>
      </c>
      <c r="L61" s="2">
        <f t="shared" si="11"/>
        <v>7.480139815697489</v>
      </c>
    </row>
    <row r="62" spans="1:12" s="1" customFormat="1" ht="11.25">
      <c r="A62" s="1" t="s">
        <v>2</v>
      </c>
      <c r="B62" s="1" t="s">
        <v>3</v>
      </c>
      <c r="C62" s="1" t="s">
        <v>29</v>
      </c>
      <c r="D62" s="1" t="s">
        <v>5</v>
      </c>
      <c r="E62" s="1" t="s">
        <v>14</v>
      </c>
      <c r="F62" s="10">
        <v>56</v>
      </c>
      <c r="G62" s="10">
        <v>187</v>
      </c>
      <c r="H62" s="3">
        <v>3</v>
      </c>
      <c r="I62" s="7">
        <f t="shared" si="8"/>
        <v>0.014459075651949394</v>
      </c>
      <c r="J62" s="7">
        <f t="shared" si="9"/>
        <v>0.0594216714331109</v>
      </c>
      <c r="K62" s="2">
        <f t="shared" si="10"/>
        <v>3.4380468772413004</v>
      </c>
      <c r="L62" s="2">
        <f t="shared" si="11"/>
        <v>14.129152985206368</v>
      </c>
    </row>
    <row r="63" spans="1:12" s="1" customFormat="1" ht="11.25">
      <c r="A63" s="1" t="s">
        <v>2</v>
      </c>
      <c r="B63" s="1" t="s">
        <v>3</v>
      </c>
      <c r="C63" s="1" t="s">
        <v>29</v>
      </c>
      <c r="D63" s="1" t="s">
        <v>5</v>
      </c>
      <c r="E63" s="1" t="s">
        <v>18</v>
      </c>
      <c r="F63" s="10">
        <v>45</v>
      </c>
      <c r="G63" s="10">
        <v>96</v>
      </c>
      <c r="H63" s="3">
        <v>2</v>
      </c>
      <c r="I63" s="7">
        <f t="shared" si="8"/>
        <v>0.011618900077459334</v>
      </c>
      <c r="J63" s="7">
        <f t="shared" si="9"/>
        <v>0.030505243088655862</v>
      </c>
      <c r="K63" s="2">
        <f t="shared" si="10"/>
        <v>2.7627162406403305</v>
      </c>
      <c r="L63" s="2">
        <f t="shared" si="11"/>
        <v>7.253468912191504</v>
      </c>
    </row>
    <row r="64" spans="1:12" s="1" customFormat="1" ht="11.25">
      <c r="A64" s="1" t="s">
        <v>2</v>
      </c>
      <c r="B64" s="1" t="s">
        <v>3</v>
      </c>
      <c r="C64" s="1" t="s">
        <v>29</v>
      </c>
      <c r="D64" s="1" t="s">
        <v>5</v>
      </c>
      <c r="E64" s="1" t="s">
        <v>7</v>
      </c>
      <c r="F64" s="10">
        <v>0</v>
      </c>
      <c r="G64" s="10">
        <v>634</v>
      </c>
      <c r="H64" s="3">
        <v>1</v>
      </c>
      <c r="I64" s="7">
        <f t="shared" si="8"/>
        <v>0</v>
      </c>
      <c r="J64" s="7">
        <f t="shared" si="9"/>
        <v>0.20146170956466475</v>
      </c>
      <c r="K64" s="2">
        <f t="shared" si="10"/>
        <v>0</v>
      </c>
      <c r="L64" s="2">
        <f t="shared" si="11"/>
        <v>47.90311760759806</v>
      </c>
    </row>
    <row r="65" spans="6:12" s="1" customFormat="1" ht="11.25">
      <c r="F65" s="5">
        <f>SUM(F45:F64)</f>
        <v>3873</v>
      </c>
      <c r="G65" s="5">
        <f>SUM(G45:G64)</f>
        <v>3147</v>
      </c>
      <c r="H65" s="4"/>
      <c r="I65" s="7"/>
      <c r="J65" s="7"/>
      <c r="K65" s="9">
        <v>237.77777777777777</v>
      </c>
      <c r="L65" s="9">
        <f>K65</f>
        <v>237.77777777777777</v>
      </c>
    </row>
    <row r="66" spans="1:12" s="1" customFormat="1" ht="11.25">
      <c r="A66" s="1" t="s">
        <v>2</v>
      </c>
      <c r="B66" s="1" t="s">
        <v>3</v>
      </c>
      <c r="C66" s="1" t="s">
        <v>29</v>
      </c>
      <c r="D66" s="1" t="s">
        <v>26</v>
      </c>
      <c r="E66" s="1" t="s">
        <v>7</v>
      </c>
      <c r="F66" s="10">
        <v>1342</v>
      </c>
      <c r="G66" s="10">
        <v>0</v>
      </c>
      <c r="H66" s="3">
        <v>1</v>
      </c>
      <c r="I66" s="7">
        <f aca="true" t="shared" si="12" ref="I66:I86">F66/F$87</f>
        <v>0.25311203319502074</v>
      </c>
      <c r="J66" s="7">
        <f aca="true" t="shared" si="13" ref="J66:J86">G66/G$87</f>
        <v>0</v>
      </c>
      <c r="K66" s="2">
        <f aca="true" t="shared" si="14" ref="K66:K86">I66*K$87</f>
        <v>941.1066982809722</v>
      </c>
      <c r="L66" s="2">
        <f aca="true" t="shared" si="15" ref="L66:L86">J66*L$87</f>
        <v>0</v>
      </c>
    </row>
    <row r="67" spans="1:12" s="1" customFormat="1" ht="11.25">
      <c r="A67" s="1" t="s">
        <v>2</v>
      </c>
      <c r="B67" s="1" t="s">
        <v>3</v>
      </c>
      <c r="C67" s="1" t="s">
        <v>29</v>
      </c>
      <c r="D67" s="1" t="s">
        <v>26</v>
      </c>
      <c r="E67" s="1" t="s">
        <v>18</v>
      </c>
      <c r="F67" s="10">
        <v>235</v>
      </c>
      <c r="G67" s="10">
        <v>112</v>
      </c>
      <c r="H67" s="3">
        <v>2</v>
      </c>
      <c r="I67" s="7">
        <f t="shared" si="12"/>
        <v>0.04432289701999246</v>
      </c>
      <c r="J67" s="7">
        <f t="shared" si="13"/>
        <v>0.021280638419152575</v>
      </c>
      <c r="K67" s="2">
        <f t="shared" si="14"/>
        <v>164.7988629627634</v>
      </c>
      <c r="L67" s="2">
        <f t="shared" si="15"/>
        <v>79.12445373361201</v>
      </c>
    </row>
    <row r="68" spans="1:12" s="1" customFormat="1" ht="11.25">
      <c r="A68" s="1" t="s">
        <v>2</v>
      </c>
      <c r="B68" s="1" t="s">
        <v>3</v>
      </c>
      <c r="C68" s="1" t="s">
        <v>29</v>
      </c>
      <c r="D68" s="1" t="s">
        <v>26</v>
      </c>
      <c r="E68" s="1" t="s">
        <v>14</v>
      </c>
      <c r="F68" s="10">
        <v>337</v>
      </c>
      <c r="G68" s="10">
        <v>85</v>
      </c>
      <c r="H68" s="3">
        <v>3</v>
      </c>
      <c r="I68" s="7">
        <f t="shared" si="12"/>
        <v>0.06356092040739343</v>
      </c>
      <c r="J68" s="7">
        <f t="shared" si="13"/>
        <v>0.016150484514535435</v>
      </c>
      <c r="K68" s="2">
        <f t="shared" si="14"/>
        <v>236.32858220617555</v>
      </c>
      <c r="L68" s="2">
        <f t="shared" si="15"/>
        <v>60.04980863711626</v>
      </c>
    </row>
    <row r="69" spans="1:12" s="1" customFormat="1" ht="11.25">
      <c r="A69" s="1" t="s">
        <v>2</v>
      </c>
      <c r="B69" s="1" t="s">
        <v>3</v>
      </c>
      <c r="C69" s="1" t="s">
        <v>29</v>
      </c>
      <c r="D69" s="1" t="s">
        <v>26</v>
      </c>
      <c r="E69" s="1" t="s">
        <v>19</v>
      </c>
      <c r="F69" s="10">
        <v>240</v>
      </c>
      <c r="G69" s="10">
        <v>104</v>
      </c>
      <c r="H69" s="3">
        <v>4</v>
      </c>
      <c r="I69" s="7">
        <f t="shared" si="12"/>
        <v>0.04526593738211995</v>
      </c>
      <c r="J69" s="7">
        <f t="shared" si="13"/>
        <v>0.019760592817784535</v>
      </c>
      <c r="K69" s="2">
        <f t="shared" si="14"/>
        <v>168.30522174920515</v>
      </c>
      <c r="L69" s="2">
        <f t="shared" si="15"/>
        <v>73.47270703835402</v>
      </c>
    </row>
    <row r="70" spans="1:12" s="1" customFormat="1" ht="11.25">
      <c r="A70" s="1" t="s">
        <v>2</v>
      </c>
      <c r="B70" s="1" t="s">
        <v>3</v>
      </c>
      <c r="C70" s="1" t="s">
        <v>29</v>
      </c>
      <c r="D70" s="1" t="s">
        <v>26</v>
      </c>
      <c r="E70" s="1" t="s">
        <v>24</v>
      </c>
      <c r="F70" s="10">
        <v>124</v>
      </c>
      <c r="G70" s="10">
        <v>70</v>
      </c>
      <c r="H70" s="3">
        <v>5</v>
      </c>
      <c r="I70" s="7">
        <f t="shared" si="12"/>
        <v>0.023387400980761978</v>
      </c>
      <c r="J70" s="7">
        <f t="shared" si="13"/>
        <v>0.01330039901197036</v>
      </c>
      <c r="K70" s="2">
        <f t="shared" si="14"/>
        <v>86.957697903756</v>
      </c>
      <c r="L70" s="2">
        <f t="shared" si="15"/>
        <v>49.45278358350751</v>
      </c>
    </row>
    <row r="71" spans="1:12" s="1" customFormat="1" ht="11.25">
      <c r="A71" s="1" t="s">
        <v>2</v>
      </c>
      <c r="B71" s="1" t="s">
        <v>3</v>
      </c>
      <c r="C71" s="1" t="s">
        <v>29</v>
      </c>
      <c r="D71" s="1" t="s">
        <v>26</v>
      </c>
      <c r="E71" s="1" t="s">
        <v>22</v>
      </c>
      <c r="F71" s="10">
        <v>250</v>
      </c>
      <c r="G71" s="10">
        <v>161</v>
      </c>
      <c r="H71" s="3">
        <v>6</v>
      </c>
      <c r="I71" s="7">
        <f t="shared" si="12"/>
        <v>0.047152018106374954</v>
      </c>
      <c r="J71" s="7">
        <f t="shared" si="13"/>
        <v>0.030590917727531825</v>
      </c>
      <c r="K71" s="2">
        <f t="shared" si="14"/>
        <v>175.3179393220887</v>
      </c>
      <c r="L71" s="2">
        <f t="shared" si="15"/>
        <v>113.74140224206727</v>
      </c>
    </row>
    <row r="72" spans="1:12" s="1" customFormat="1" ht="11.25">
      <c r="A72" s="1" t="s">
        <v>2</v>
      </c>
      <c r="B72" s="1" t="s">
        <v>3</v>
      </c>
      <c r="C72" s="1" t="s">
        <v>29</v>
      </c>
      <c r="D72" s="1" t="s">
        <v>26</v>
      </c>
      <c r="E72" s="1" t="s">
        <v>20</v>
      </c>
      <c r="F72" s="10">
        <v>189</v>
      </c>
      <c r="G72" s="10">
        <v>153</v>
      </c>
      <c r="H72" s="3">
        <v>7</v>
      </c>
      <c r="I72" s="7">
        <f t="shared" si="12"/>
        <v>0.03564692568841946</v>
      </c>
      <c r="J72" s="7">
        <f t="shared" si="13"/>
        <v>0.029070872126163785</v>
      </c>
      <c r="K72" s="2">
        <f t="shared" si="14"/>
        <v>132.54036212749907</v>
      </c>
      <c r="L72" s="2">
        <f t="shared" si="15"/>
        <v>108.08965554680927</v>
      </c>
    </row>
    <row r="73" spans="1:12" s="1" customFormat="1" ht="11.25">
      <c r="A73" s="1" t="s">
        <v>2</v>
      </c>
      <c r="B73" s="1" t="s">
        <v>3</v>
      </c>
      <c r="C73" s="1" t="s">
        <v>29</v>
      </c>
      <c r="D73" s="1" t="s">
        <v>26</v>
      </c>
      <c r="E73" s="1" t="s">
        <v>13</v>
      </c>
      <c r="F73" s="10">
        <v>293</v>
      </c>
      <c r="G73" s="10">
        <v>389</v>
      </c>
      <c r="H73" s="3">
        <v>8</v>
      </c>
      <c r="I73" s="7">
        <f t="shared" si="12"/>
        <v>0.05526216522067144</v>
      </c>
      <c r="J73" s="7">
        <f t="shared" si="13"/>
        <v>0.073912217366521</v>
      </c>
      <c r="K73" s="2">
        <f t="shared" si="14"/>
        <v>205.47262488548796</v>
      </c>
      <c r="L73" s="2">
        <f t="shared" si="15"/>
        <v>274.8161830569203</v>
      </c>
    </row>
    <row r="74" spans="1:12" s="1" customFormat="1" ht="11.25">
      <c r="A74" s="1" t="s">
        <v>2</v>
      </c>
      <c r="B74" s="1" t="s">
        <v>3</v>
      </c>
      <c r="C74" s="1" t="s">
        <v>29</v>
      </c>
      <c r="D74" s="1" t="s">
        <v>26</v>
      </c>
      <c r="E74" s="1" t="s">
        <v>12</v>
      </c>
      <c r="F74" s="10">
        <v>138</v>
      </c>
      <c r="G74" s="10">
        <v>223</v>
      </c>
      <c r="H74" s="3">
        <v>9</v>
      </c>
      <c r="I74" s="7">
        <f t="shared" si="12"/>
        <v>0.026027913994718974</v>
      </c>
      <c r="J74" s="7">
        <f t="shared" si="13"/>
        <v>0.042371271138134145</v>
      </c>
      <c r="K74" s="2">
        <f t="shared" si="14"/>
        <v>96.77550250579297</v>
      </c>
      <c r="L74" s="2">
        <f t="shared" si="15"/>
        <v>157.54243913031678</v>
      </c>
    </row>
    <row r="75" spans="1:12" s="1" customFormat="1" ht="11.25">
      <c r="A75" s="1" t="s">
        <v>2</v>
      </c>
      <c r="B75" s="1" t="s">
        <v>3</v>
      </c>
      <c r="C75" s="1" t="s">
        <v>29</v>
      </c>
      <c r="D75" s="1" t="s">
        <v>26</v>
      </c>
      <c r="E75" s="1" t="s">
        <v>6</v>
      </c>
      <c r="F75" s="10">
        <v>210</v>
      </c>
      <c r="G75" s="10">
        <v>260</v>
      </c>
      <c r="H75" s="3">
        <v>10</v>
      </c>
      <c r="I75" s="7">
        <f t="shared" si="12"/>
        <v>0.03960769520935496</v>
      </c>
      <c r="J75" s="7">
        <f t="shared" si="13"/>
        <v>0.049401482044461334</v>
      </c>
      <c r="K75" s="2">
        <f t="shared" si="14"/>
        <v>147.26706903055452</v>
      </c>
      <c r="L75" s="2">
        <f t="shared" si="15"/>
        <v>183.68176759588502</v>
      </c>
    </row>
    <row r="76" spans="1:12" s="1" customFormat="1" ht="11.25">
      <c r="A76" s="1" t="s">
        <v>2</v>
      </c>
      <c r="B76" s="1" t="s">
        <v>3</v>
      </c>
      <c r="C76" s="1" t="s">
        <v>29</v>
      </c>
      <c r="D76" s="1" t="s">
        <v>26</v>
      </c>
      <c r="E76" s="1" t="s">
        <v>15</v>
      </c>
      <c r="F76" s="10">
        <v>600</v>
      </c>
      <c r="G76" s="10">
        <v>802</v>
      </c>
      <c r="H76" s="3">
        <v>11</v>
      </c>
      <c r="I76" s="7">
        <f t="shared" si="12"/>
        <v>0.11316484345529988</v>
      </c>
      <c r="J76" s="7">
        <f t="shared" si="13"/>
        <v>0.1523845715371461</v>
      </c>
      <c r="K76" s="2">
        <f t="shared" si="14"/>
        <v>420.7630543730129</v>
      </c>
      <c r="L76" s="2">
        <f t="shared" si="15"/>
        <v>566.5876061996146</v>
      </c>
    </row>
    <row r="77" spans="1:12" s="1" customFormat="1" ht="11.25">
      <c r="A77" s="1" t="s">
        <v>2</v>
      </c>
      <c r="B77" s="1" t="s">
        <v>3</v>
      </c>
      <c r="C77" s="1" t="s">
        <v>29</v>
      </c>
      <c r="D77" s="1" t="s">
        <v>26</v>
      </c>
      <c r="E77" s="1" t="s">
        <v>10</v>
      </c>
      <c r="F77" s="10">
        <v>172</v>
      </c>
      <c r="G77" s="10">
        <v>424</v>
      </c>
      <c r="H77" s="3">
        <v>12</v>
      </c>
      <c r="I77" s="7">
        <f t="shared" si="12"/>
        <v>0.03244058845718597</v>
      </c>
      <c r="J77" s="7">
        <f t="shared" si="13"/>
        <v>0.08056241687250618</v>
      </c>
      <c r="K77" s="2">
        <f t="shared" si="14"/>
        <v>120.61874225359703</v>
      </c>
      <c r="L77" s="2">
        <f t="shared" si="15"/>
        <v>299.54257484867406</v>
      </c>
    </row>
    <row r="78" spans="1:12" s="1" customFormat="1" ht="11.25">
      <c r="A78" s="1" t="s">
        <v>2</v>
      </c>
      <c r="B78" s="1" t="s">
        <v>3</v>
      </c>
      <c r="C78" s="1" t="s">
        <v>29</v>
      </c>
      <c r="D78" s="1" t="s">
        <v>26</v>
      </c>
      <c r="E78" s="1" t="s">
        <v>9</v>
      </c>
      <c r="F78" s="10">
        <v>227</v>
      </c>
      <c r="G78" s="10">
        <v>272</v>
      </c>
      <c r="H78" s="3">
        <v>13</v>
      </c>
      <c r="I78" s="7">
        <f t="shared" si="12"/>
        <v>0.042814032440588456</v>
      </c>
      <c r="J78" s="7">
        <f t="shared" si="13"/>
        <v>0.051681550446513395</v>
      </c>
      <c r="K78" s="2">
        <f t="shared" si="14"/>
        <v>159.18868890445654</v>
      </c>
      <c r="L78" s="2">
        <f t="shared" si="15"/>
        <v>192.15938763877202</v>
      </c>
    </row>
    <row r="79" spans="1:12" s="1" customFormat="1" ht="11.25">
      <c r="A79" s="1" t="s">
        <v>2</v>
      </c>
      <c r="B79" s="1" t="s">
        <v>3</v>
      </c>
      <c r="C79" s="1" t="s">
        <v>29</v>
      </c>
      <c r="D79" s="1" t="s">
        <v>26</v>
      </c>
      <c r="E79" s="1" t="s">
        <v>11</v>
      </c>
      <c r="F79" s="10">
        <v>147</v>
      </c>
      <c r="G79" s="10">
        <v>211</v>
      </c>
      <c r="H79" s="3">
        <v>14</v>
      </c>
      <c r="I79" s="7">
        <f t="shared" si="12"/>
        <v>0.027725386646548472</v>
      </c>
      <c r="J79" s="7">
        <f t="shared" si="13"/>
        <v>0.040091202736082084</v>
      </c>
      <c r="K79" s="2">
        <f t="shared" si="14"/>
        <v>103.08694832138816</v>
      </c>
      <c r="L79" s="2">
        <f t="shared" si="15"/>
        <v>149.06481908742978</v>
      </c>
    </row>
    <row r="80" spans="1:12" s="1" customFormat="1" ht="11.25">
      <c r="A80" s="1" t="s">
        <v>2</v>
      </c>
      <c r="B80" s="1" t="s">
        <v>3</v>
      </c>
      <c r="C80" s="1" t="s">
        <v>29</v>
      </c>
      <c r="D80" s="1" t="s">
        <v>26</v>
      </c>
      <c r="E80" s="1" t="s">
        <v>23</v>
      </c>
      <c r="F80" s="10">
        <v>276</v>
      </c>
      <c r="G80" s="10">
        <v>205</v>
      </c>
      <c r="H80" s="3">
        <v>15</v>
      </c>
      <c r="I80" s="7">
        <f t="shared" si="12"/>
        <v>0.05205582798943795</v>
      </c>
      <c r="J80" s="7">
        <f t="shared" si="13"/>
        <v>0.03895116853505605</v>
      </c>
      <c r="K80" s="2">
        <f t="shared" si="14"/>
        <v>193.55100501158594</v>
      </c>
      <c r="L80" s="2">
        <f t="shared" si="15"/>
        <v>144.82600906598626</v>
      </c>
    </row>
    <row r="81" spans="1:12" s="1" customFormat="1" ht="11.25">
      <c r="A81" s="1" t="s">
        <v>2</v>
      </c>
      <c r="B81" s="1" t="s">
        <v>3</v>
      </c>
      <c r="C81" s="1" t="s">
        <v>29</v>
      </c>
      <c r="D81" s="1" t="s">
        <v>26</v>
      </c>
      <c r="E81" s="1" t="s">
        <v>25</v>
      </c>
      <c r="F81" s="10">
        <v>106</v>
      </c>
      <c r="G81" s="10">
        <v>467</v>
      </c>
      <c r="H81" s="3">
        <v>16</v>
      </c>
      <c r="I81" s="7">
        <f t="shared" si="12"/>
        <v>0.01999245567710298</v>
      </c>
      <c r="J81" s="7">
        <f t="shared" si="13"/>
        <v>0.08873266197985939</v>
      </c>
      <c r="K81" s="2">
        <f t="shared" si="14"/>
        <v>74.33480627256561</v>
      </c>
      <c r="L81" s="2">
        <f t="shared" si="15"/>
        <v>329.9207133356858</v>
      </c>
    </row>
    <row r="82" spans="1:12" s="1" customFormat="1" ht="11.25">
      <c r="A82" s="1" t="s">
        <v>2</v>
      </c>
      <c r="B82" s="1" t="s">
        <v>3</v>
      </c>
      <c r="C82" s="1" t="s">
        <v>29</v>
      </c>
      <c r="D82" s="1" t="s">
        <v>26</v>
      </c>
      <c r="E82" s="1" t="s">
        <v>17</v>
      </c>
      <c r="F82" s="10">
        <v>79</v>
      </c>
      <c r="G82" s="10">
        <v>191</v>
      </c>
      <c r="H82" s="3">
        <v>17</v>
      </c>
      <c r="I82" s="7">
        <f t="shared" si="12"/>
        <v>0.014900037721614485</v>
      </c>
      <c r="J82" s="7">
        <f t="shared" si="13"/>
        <v>0.03629108873266198</v>
      </c>
      <c r="K82" s="2">
        <f t="shared" si="14"/>
        <v>55.40046882578003</v>
      </c>
      <c r="L82" s="2">
        <f t="shared" si="15"/>
        <v>134.93545234928476</v>
      </c>
    </row>
    <row r="83" spans="1:12" s="1" customFormat="1" ht="11.25">
      <c r="A83" s="1" t="s">
        <v>2</v>
      </c>
      <c r="B83" s="1" t="s">
        <v>3</v>
      </c>
      <c r="C83" s="1" t="s">
        <v>29</v>
      </c>
      <c r="D83" s="1" t="s">
        <v>26</v>
      </c>
      <c r="E83" s="1" t="s">
        <v>8</v>
      </c>
      <c r="F83" s="10">
        <v>64</v>
      </c>
      <c r="G83" s="10">
        <v>196</v>
      </c>
      <c r="H83" s="3">
        <v>18</v>
      </c>
      <c r="I83" s="7">
        <f t="shared" si="12"/>
        <v>0.012070916635231988</v>
      </c>
      <c r="J83" s="7">
        <f t="shared" si="13"/>
        <v>0.03724111723351701</v>
      </c>
      <c r="K83" s="2">
        <f t="shared" si="14"/>
        <v>44.881392466454706</v>
      </c>
      <c r="L83" s="2">
        <f t="shared" si="15"/>
        <v>138.46779403382104</v>
      </c>
    </row>
    <row r="84" spans="1:12" s="1" customFormat="1" ht="11.25">
      <c r="A84" s="1" t="s">
        <v>2</v>
      </c>
      <c r="B84" s="1" t="s">
        <v>3</v>
      </c>
      <c r="C84" s="1" t="s">
        <v>29</v>
      </c>
      <c r="D84" s="1" t="s">
        <v>26</v>
      </c>
      <c r="E84" s="1" t="s">
        <v>28</v>
      </c>
      <c r="F84" s="10">
        <v>173</v>
      </c>
      <c r="G84" s="10">
        <v>316</v>
      </c>
      <c r="H84" s="3">
        <v>19</v>
      </c>
      <c r="I84" s="7">
        <f t="shared" si="12"/>
        <v>0.032629196529611465</v>
      </c>
      <c r="J84" s="7">
        <f t="shared" si="13"/>
        <v>0.06004180125403762</v>
      </c>
      <c r="K84" s="2">
        <f t="shared" si="14"/>
        <v>121.32001401088537</v>
      </c>
      <c r="L84" s="2">
        <f t="shared" si="15"/>
        <v>223.24399446269103</v>
      </c>
    </row>
    <row r="85" spans="1:12" s="1" customFormat="1" ht="11.25">
      <c r="A85" s="1" t="s">
        <v>2</v>
      </c>
      <c r="B85" s="1" t="s">
        <v>3</v>
      </c>
      <c r="C85" s="1" t="s">
        <v>29</v>
      </c>
      <c r="D85" s="1" t="s">
        <v>26</v>
      </c>
      <c r="E85" s="1" t="s">
        <v>27</v>
      </c>
      <c r="F85" s="10">
        <v>100</v>
      </c>
      <c r="G85" s="10">
        <v>116</v>
      </c>
      <c r="H85" s="3">
        <v>20</v>
      </c>
      <c r="I85" s="7">
        <f t="shared" si="12"/>
        <v>0.01886080724254998</v>
      </c>
      <c r="J85" s="7">
        <f t="shared" si="13"/>
        <v>0.022040661219836596</v>
      </c>
      <c r="K85" s="2">
        <f t="shared" si="14"/>
        <v>70.12717572883548</v>
      </c>
      <c r="L85" s="2">
        <f t="shared" si="15"/>
        <v>81.95032708124101</v>
      </c>
    </row>
    <row r="86" spans="1:12" s="1" customFormat="1" ht="11.25">
      <c r="A86" s="1" t="s">
        <v>2</v>
      </c>
      <c r="B86" s="1" t="s">
        <v>3</v>
      </c>
      <c r="C86" s="1" t="s">
        <v>29</v>
      </c>
      <c r="D86" s="1" t="s">
        <v>26</v>
      </c>
      <c r="E86" s="1" t="s">
        <v>21</v>
      </c>
      <c r="F86" s="10">
        <v>0</v>
      </c>
      <c r="G86" s="10">
        <v>506</v>
      </c>
      <c r="H86" s="3">
        <v>21</v>
      </c>
      <c r="I86" s="7">
        <f t="shared" si="12"/>
        <v>0</v>
      </c>
      <c r="J86" s="7">
        <f t="shared" si="13"/>
        <v>0.09614288428652859</v>
      </c>
      <c r="K86" s="2">
        <f t="shared" si="14"/>
        <v>0</v>
      </c>
      <c r="L86" s="2">
        <f t="shared" si="15"/>
        <v>357.47297847506854</v>
      </c>
    </row>
    <row r="87" spans="6:12" s="1" customFormat="1" ht="11.25">
      <c r="F87" s="5">
        <f>SUM(F66:F86)</f>
        <v>5302</v>
      </c>
      <c r="G87" s="5">
        <f>SUM(G66:G86)</f>
        <v>5263</v>
      </c>
      <c r="H87" s="4"/>
      <c r="I87" s="7"/>
      <c r="J87" s="7"/>
      <c r="K87" s="9">
        <v>3718.1428571428573</v>
      </c>
      <c r="L87" s="9">
        <f>K87</f>
        <v>3718.1428571428573</v>
      </c>
    </row>
    <row r="88" spans="1:12" s="1" customFormat="1" ht="11.25">
      <c r="A88" s="1" t="s">
        <v>2</v>
      </c>
      <c r="B88" s="1" t="s">
        <v>3</v>
      </c>
      <c r="C88" s="1" t="s">
        <v>30</v>
      </c>
      <c r="D88" s="1" t="s">
        <v>5</v>
      </c>
      <c r="E88" s="1" t="s">
        <v>21</v>
      </c>
      <c r="F88" s="10">
        <v>416</v>
      </c>
      <c r="G88" s="10">
        <v>0</v>
      </c>
      <c r="H88" s="3">
        <v>20</v>
      </c>
      <c r="I88" s="7">
        <f aca="true" t="shared" si="16" ref="I88:I107">F88/F$108</f>
        <v>0.1640378548895899</v>
      </c>
      <c r="J88" s="7">
        <f aca="true" t="shared" si="17" ref="J88:J107">G88/G$108</f>
        <v>0</v>
      </c>
      <c r="K88" s="2">
        <f aca="true" t="shared" si="18" ref="K88:K107">I88*K$108</f>
        <v>93.11429711012002</v>
      </c>
      <c r="L88" s="2">
        <f aca="true" t="shared" si="19" ref="L88:L107">J88*L$108</f>
        <v>0</v>
      </c>
    </row>
    <row r="89" spans="1:12" s="1" customFormat="1" ht="11.25">
      <c r="A89" s="1" t="s">
        <v>2</v>
      </c>
      <c r="B89" s="1" t="s">
        <v>3</v>
      </c>
      <c r="C89" s="1" t="s">
        <v>30</v>
      </c>
      <c r="D89" s="1" t="s">
        <v>5</v>
      </c>
      <c r="E89" s="1" t="s">
        <v>16</v>
      </c>
      <c r="F89" s="10">
        <v>70</v>
      </c>
      <c r="G89" s="10">
        <v>40</v>
      </c>
      <c r="H89" s="3">
        <v>19</v>
      </c>
      <c r="I89" s="7">
        <f t="shared" si="16"/>
        <v>0.027602523659305992</v>
      </c>
      <c r="J89" s="7">
        <f t="shared" si="17"/>
        <v>0.01737619461337967</v>
      </c>
      <c r="K89" s="2">
        <f t="shared" si="18"/>
        <v>15.668271148337501</v>
      </c>
      <c r="L89" s="2">
        <f t="shared" si="19"/>
        <v>9.863407132228847</v>
      </c>
    </row>
    <row r="90" spans="1:12" s="1" customFormat="1" ht="11.25">
      <c r="A90" s="1" t="s">
        <v>2</v>
      </c>
      <c r="B90" s="1" t="s">
        <v>3</v>
      </c>
      <c r="C90" s="1" t="s">
        <v>30</v>
      </c>
      <c r="D90" s="1" t="s">
        <v>5</v>
      </c>
      <c r="E90" s="1" t="s">
        <v>8</v>
      </c>
      <c r="F90" s="10">
        <v>153</v>
      </c>
      <c r="G90" s="10">
        <v>22</v>
      </c>
      <c r="H90" s="3">
        <v>18</v>
      </c>
      <c r="I90" s="7">
        <f t="shared" si="16"/>
        <v>0.06033123028391167</v>
      </c>
      <c r="J90" s="7">
        <f t="shared" si="17"/>
        <v>0.009556907037358819</v>
      </c>
      <c r="K90" s="2">
        <f t="shared" si="18"/>
        <v>34.24636408136625</v>
      </c>
      <c r="L90" s="2">
        <f t="shared" si="19"/>
        <v>5.424873922725865</v>
      </c>
    </row>
    <row r="91" spans="1:12" s="1" customFormat="1" ht="11.25">
      <c r="A91" s="1" t="s">
        <v>2</v>
      </c>
      <c r="B91" s="1" t="s">
        <v>3</v>
      </c>
      <c r="C91" s="1" t="s">
        <v>30</v>
      </c>
      <c r="D91" s="1" t="s">
        <v>5</v>
      </c>
      <c r="E91" s="1" t="s">
        <v>17</v>
      </c>
      <c r="F91" s="10">
        <v>244</v>
      </c>
      <c r="G91" s="10">
        <v>57</v>
      </c>
      <c r="H91" s="3">
        <v>17</v>
      </c>
      <c r="I91" s="7">
        <f t="shared" si="16"/>
        <v>0.09621451104100946</v>
      </c>
      <c r="J91" s="7">
        <f t="shared" si="17"/>
        <v>0.02476107732406603</v>
      </c>
      <c r="K91" s="2">
        <f t="shared" si="18"/>
        <v>54.615116574205004</v>
      </c>
      <c r="L91" s="2">
        <f t="shared" si="19"/>
        <v>14.055355163426105</v>
      </c>
    </row>
    <row r="92" spans="1:12" s="1" customFormat="1" ht="11.25">
      <c r="A92" s="1" t="s">
        <v>2</v>
      </c>
      <c r="B92" s="1" t="s">
        <v>3</v>
      </c>
      <c r="C92" s="1" t="s">
        <v>30</v>
      </c>
      <c r="D92" s="1" t="s">
        <v>5</v>
      </c>
      <c r="E92" s="1" t="s">
        <v>25</v>
      </c>
      <c r="F92" s="10">
        <v>146</v>
      </c>
      <c r="G92" s="10">
        <v>117</v>
      </c>
      <c r="H92" s="3">
        <v>16</v>
      </c>
      <c r="I92" s="7">
        <f t="shared" si="16"/>
        <v>0.057570977917981075</v>
      </c>
      <c r="J92" s="7">
        <f t="shared" si="17"/>
        <v>0.05082536924413553</v>
      </c>
      <c r="K92" s="2">
        <f t="shared" si="18"/>
        <v>32.6795369665325</v>
      </c>
      <c r="L92" s="2">
        <f t="shared" si="19"/>
        <v>28.850465861769372</v>
      </c>
    </row>
    <row r="93" spans="1:12" s="1" customFormat="1" ht="11.25">
      <c r="A93" s="1" t="s">
        <v>2</v>
      </c>
      <c r="B93" s="1" t="s">
        <v>3</v>
      </c>
      <c r="C93" s="1" t="s">
        <v>30</v>
      </c>
      <c r="D93" s="1" t="s">
        <v>5</v>
      </c>
      <c r="E93" s="1" t="s">
        <v>23</v>
      </c>
      <c r="F93" s="10">
        <v>130</v>
      </c>
      <c r="G93" s="10">
        <v>112</v>
      </c>
      <c r="H93" s="3">
        <v>15</v>
      </c>
      <c r="I93" s="7">
        <f t="shared" si="16"/>
        <v>0.051261829652996846</v>
      </c>
      <c r="J93" s="7">
        <f t="shared" si="17"/>
        <v>0.04865334491746308</v>
      </c>
      <c r="K93" s="2">
        <f t="shared" si="18"/>
        <v>29.098217846912505</v>
      </c>
      <c r="L93" s="2">
        <f t="shared" si="19"/>
        <v>27.61753997024077</v>
      </c>
    </row>
    <row r="94" spans="1:12" s="1" customFormat="1" ht="11.25">
      <c r="A94" s="1" t="s">
        <v>2</v>
      </c>
      <c r="B94" s="1" t="s">
        <v>3</v>
      </c>
      <c r="C94" s="1" t="s">
        <v>30</v>
      </c>
      <c r="D94" s="1" t="s">
        <v>5</v>
      </c>
      <c r="E94" s="1" t="s">
        <v>11</v>
      </c>
      <c r="F94" s="10">
        <v>65</v>
      </c>
      <c r="G94" s="10">
        <v>115</v>
      </c>
      <c r="H94" s="3">
        <v>14</v>
      </c>
      <c r="I94" s="7">
        <f t="shared" si="16"/>
        <v>0.025630914826498423</v>
      </c>
      <c r="J94" s="7">
        <f t="shared" si="17"/>
        <v>0.04995655951346655</v>
      </c>
      <c r="K94" s="2">
        <f t="shared" si="18"/>
        <v>14.549108923456252</v>
      </c>
      <c r="L94" s="2">
        <f t="shared" si="19"/>
        <v>28.357295505157932</v>
      </c>
    </row>
    <row r="95" spans="1:12" s="1" customFormat="1" ht="11.25">
      <c r="A95" s="1" t="s">
        <v>2</v>
      </c>
      <c r="B95" s="1" t="s">
        <v>3</v>
      </c>
      <c r="C95" s="1" t="s">
        <v>30</v>
      </c>
      <c r="D95" s="1" t="s">
        <v>5</v>
      </c>
      <c r="E95" s="1" t="s">
        <v>9</v>
      </c>
      <c r="F95" s="10">
        <v>133</v>
      </c>
      <c r="G95" s="10">
        <v>39</v>
      </c>
      <c r="H95" s="3">
        <v>13</v>
      </c>
      <c r="I95" s="7">
        <f t="shared" si="16"/>
        <v>0.05244479495268139</v>
      </c>
      <c r="J95" s="7">
        <f t="shared" si="17"/>
        <v>0.016941789748045177</v>
      </c>
      <c r="K95" s="2">
        <f t="shared" si="18"/>
        <v>29.769715181841253</v>
      </c>
      <c r="L95" s="2">
        <f t="shared" si="19"/>
        <v>9.616821953923123</v>
      </c>
    </row>
    <row r="96" spans="1:12" s="1" customFormat="1" ht="11.25">
      <c r="A96" s="1" t="s">
        <v>2</v>
      </c>
      <c r="B96" s="1" t="s">
        <v>3</v>
      </c>
      <c r="C96" s="1" t="s">
        <v>30</v>
      </c>
      <c r="D96" s="1" t="s">
        <v>5</v>
      </c>
      <c r="E96" s="1" t="s">
        <v>10</v>
      </c>
      <c r="F96" s="10">
        <v>225</v>
      </c>
      <c r="G96" s="10">
        <v>171</v>
      </c>
      <c r="H96" s="3">
        <v>12</v>
      </c>
      <c r="I96" s="7">
        <f t="shared" si="16"/>
        <v>0.0887223974763407</v>
      </c>
      <c r="J96" s="7">
        <f t="shared" si="17"/>
        <v>0.07428323197219809</v>
      </c>
      <c r="K96" s="2">
        <f t="shared" si="18"/>
        <v>50.36230011965626</v>
      </c>
      <c r="L96" s="2">
        <f t="shared" si="19"/>
        <v>42.166065490278314</v>
      </c>
    </row>
    <row r="97" spans="1:12" s="1" customFormat="1" ht="11.25">
      <c r="A97" s="1" t="s">
        <v>2</v>
      </c>
      <c r="B97" s="1" t="s">
        <v>3</v>
      </c>
      <c r="C97" s="1" t="s">
        <v>30</v>
      </c>
      <c r="D97" s="1" t="s">
        <v>5</v>
      </c>
      <c r="E97" s="1" t="s">
        <v>15</v>
      </c>
      <c r="F97" s="10">
        <v>345</v>
      </c>
      <c r="G97" s="10">
        <v>278</v>
      </c>
      <c r="H97" s="3">
        <v>11</v>
      </c>
      <c r="I97" s="7">
        <f t="shared" si="16"/>
        <v>0.13604100946372238</v>
      </c>
      <c r="J97" s="7">
        <f t="shared" si="17"/>
        <v>0.12076455256298871</v>
      </c>
      <c r="K97" s="2">
        <f t="shared" si="18"/>
        <v>77.22219351680626</v>
      </c>
      <c r="L97" s="2">
        <f t="shared" si="19"/>
        <v>68.55067956899047</v>
      </c>
    </row>
    <row r="98" spans="1:12" s="1" customFormat="1" ht="11.25">
      <c r="A98" s="1" t="s">
        <v>2</v>
      </c>
      <c r="B98" s="1" t="s">
        <v>3</v>
      </c>
      <c r="C98" s="1" t="s">
        <v>30</v>
      </c>
      <c r="D98" s="1" t="s">
        <v>5</v>
      </c>
      <c r="E98" s="1" t="s">
        <v>6</v>
      </c>
      <c r="F98" s="10">
        <v>111</v>
      </c>
      <c r="G98" s="10">
        <v>132</v>
      </c>
      <c r="H98" s="3">
        <v>10</v>
      </c>
      <c r="I98" s="7">
        <f t="shared" si="16"/>
        <v>0.043769716088328074</v>
      </c>
      <c r="J98" s="7">
        <f t="shared" si="17"/>
        <v>0.05734144222415291</v>
      </c>
      <c r="K98" s="2">
        <f t="shared" si="18"/>
        <v>24.84540139236375</v>
      </c>
      <c r="L98" s="2">
        <f t="shared" si="19"/>
        <v>32.54924353635519</v>
      </c>
    </row>
    <row r="99" spans="1:12" s="1" customFormat="1" ht="11.25">
      <c r="A99" s="1" t="s">
        <v>2</v>
      </c>
      <c r="B99" s="1" t="s">
        <v>3</v>
      </c>
      <c r="C99" s="1" t="s">
        <v>30</v>
      </c>
      <c r="D99" s="1" t="s">
        <v>5</v>
      </c>
      <c r="E99" s="1" t="s">
        <v>12</v>
      </c>
      <c r="F99" s="10">
        <v>92</v>
      </c>
      <c r="G99" s="10">
        <v>64</v>
      </c>
      <c r="H99" s="3">
        <v>9</v>
      </c>
      <c r="I99" s="7">
        <f t="shared" si="16"/>
        <v>0.03627760252365931</v>
      </c>
      <c r="J99" s="7">
        <f t="shared" si="17"/>
        <v>0.02780191138140747</v>
      </c>
      <c r="K99" s="2">
        <f t="shared" si="18"/>
        <v>20.592584937815005</v>
      </c>
      <c r="L99" s="2">
        <f t="shared" si="19"/>
        <v>15.781451411566152</v>
      </c>
    </row>
    <row r="100" spans="1:12" s="1" customFormat="1" ht="11.25">
      <c r="A100" s="1" t="s">
        <v>2</v>
      </c>
      <c r="B100" s="1" t="s">
        <v>3</v>
      </c>
      <c r="C100" s="1" t="s">
        <v>30</v>
      </c>
      <c r="D100" s="1" t="s">
        <v>5</v>
      </c>
      <c r="E100" s="1" t="s">
        <v>13</v>
      </c>
      <c r="F100" s="10">
        <v>169</v>
      </c>
      <c r="G100" s="10">
        <v>122</v>
      </c>
      <c r="H100" s="3">
        <v>8</v>
      </c>
      <c r="I100" s="7">
        <f t="shared" si="16"/>
        <v>0.0666403785488959</v>
      </c>
      <c r="J100" s="7">
        <f t="shared" si="17"/>
        <v>0.052997393570807995</v>
      </c>
      <c r="K100" s="2">
        <f t="shared" si="18"/>
        <v>37.82768320098626</v>
      </c>
      <c r="L100" s="2">
        <f t="shared" si="19"/>
        <v>30.08339175329798</v>
      </c>
    </row>
    <row r="101" spans="1:12" s="1" customFormat="1" ht="11.25">
      <c r="A101" s="1" t="s">
        <v>2</v>
      </c>
      <c r="B101" s="1" t="s">
        <v>3</v>
      </c>
      <c r="C101" s="1" t="s">
        <v>30</v>
      </c>
      <c r="D101" s="1" t="s">
        <v>5</v>
      </c>
      <c r="E101" s="1" t="s">
        <v>20</v>
      </c>
      <c r="F101" s="10">
        <v>62</v>
      </c>
      <c r="G101" s="10">
        <v>57</v>
      </c>
      <c r="H101" s="3">
        <v>7</v>
      </c>
      <c r="I101" s="7">
        <f t="shared" si="16"/>
        <v>0.02444794952681388</v>
      </c>
      <c r="J101" s="7">
        <f t="shared" si="17"/>
        <v>0.02476107732406603</v>
      </c>
      <c r="K101" s="2">
        <f t="shared" si="18"/>
        <v>13.877611588527502</v>
      </c>
      <c r="L101" s="2">
        <f t="shared" si="19"/>
        <v>14.055355163426105</v>
      </c>
    </row>
    <row r="102" spans="1:12" s="1" customFormat="1" ht="11.25">
      <c r="A102" s="1" t="s">
        <v>2</v>
      </c>
      <c r="B102" s="1" t="s">
        <v>3</v>
      </c>
      <c r="C102" s="1" t="s">
        <v>30</v>
      </c>
      <c r="D102" s="1" t="s">
        <v>5</v>
      </c>
      <c r="E102" s="1" t="s">
        <v>22</v>
      </c>
      <c r="F102" s="10">
        <v>95</v>
      </c>
      <c r="G102" s="10">
        <v>106</v>
      </c>
      <c r="H102" s="3">
        <v>6</v>
      </c>
      <c r="I102" s="7">
        <f t="shared" si="16"/>
        <v>0.03746056782334385</v>
      </c>
      <c r="J102" s="7">
        <f t="shared" si="17"/>
        <v>0.046046915725456126</v>
      </c>
      <c r="K102" s="2">
        <f t="shared" si="18"/>
        <v>21.264082272743753</v>
      </c>
      <c r="L102" s="2">
        <f t="shared" si="19"/>
        <v>26.138028900406443</v>
      </c>
    </row>
    <row r="103" spans="1:12" s="1" customFormat="1" ht="11.25">
      <c r="A103" s="1" t="s">
        <v>2</v>
      </c>
      <c r="B103" s="1" t="s">
        <v>3</v>
      </c>
      <c r="C103" s="1" t="s">
        <v>30</v>
      </c>
      <c r="D103" s="1" t="s">
        <v>5</v>
      </c>
      <c r="E103" s="1" t="s">
        <v>24</v>
      </c>
      <c r="F103" s="10">
        <v>24</v>
      </c>
      <c r="G103" s="10">
        <v>36</v>
      </c>
      <c r="H103" s="3">
        <v>5</v>
      </c>
      <c r="I103" s="7">
        <f t="shared" si="16"/>
        <v>0.00946372239747634</v>
      </c>
      <c r="J103" s="7">
        <f t="shared" si="17"/>
        <v>0.015638575152041704</v>
      </c>
      <c r="K103" s="2">
        <f t="shared" si="18"/>
        <v>5.371978679430001</v>
      </c>
      <c r="L103" s="2">
        <f t="shared" si="19"/>
        <v>8.877066419005962</v>
      </c>
    </row>
    <row r="104" spans="1:12" s="1" customFormat="1" ht="11.25">
      <c r="A104" s="1" t="s">
        <v>2</v>
      </c>
      <c r="B104" s="1" t="s">
        <v>3</v>
      </c>
      <c r="C104" s="1" t="s">
        <v>30</v>
      </c>
      <c r="D104" s="1" t="s">
        <v>5</v>
      </c>
      <c r="E104" s="1" t="s">
        <v>19</v>
      </c>
      <c r="F104" s="10">
        <v>28</v>
      </c>
      <c r="G104" s="10">
        <v>139</v>
      </c>
      <c r="H104" s="3">
        <v>4</v>
      </c>
      <c r="I104" s="7">
        <f t="shared" si="16"/>
        <v>0.011041009463722398</v>
      </c>
      <c r="J104" s="7">
        <f t="shared" si="17"/>
        <v>0.060382276281494354</v>
      </c>
      <c r="K104" s="2">
        <f t="shared" si="18"/>
        <v>6.267308459335001</v>
      </c>
      <c r="L104" s="2">
        <f t="shared" si="19"/>
        <v>34.27533978449524</v>
      </c>
    </row>
    <row r="105" spans="1:12" s="1" customFormat="1" ht="11.25">
      <c r="A105" s="1" t="s">
        <v>2</v>
      </c>
      <c r="B105" s="1" t="s">
        <v>3</v>
      </c>
      <c r="C105" s="1" t="s">
        <v>30</v>
      </c>
      <c r="D105" s="1" t="s">
        <v>5</v>
      </c>
      <c r="E105" s="1" t="s">
        <v>14</v>
      </c>
      <c r="F105" s="10">
        <v>5</v>
      </c>
      <c r="G105" s="10">
        <v>150</v>
      </c>
      <c r="H105" s="3">
        <v>3</v>
      </c>
      <c r="I105" s="7">
        <f t="shared" si="16"/>
        <v>0.001971608832807571</v>
      </c>
      <c r="J105" s="7">
        <f t="shared" si="17"/>
        <v>0.06516072980017376</v>
      </c>
      <c r="K105" s="2">
        <f t="shared" si="18"/>
        <v>1.11916222488125</v>
      </c>
      <c r="L105" s="2">
        <f t="shared" si="19"/>
        <v>36.98777674585817</v>
      </c>
    </row>
    <row r="106" spans="1:12" s="1" customFormat="1" ht="11.25">
      <c r="A106" s="1" t="s">
        <v>2</v>
      </c>
      <c r="B106" s="1" t="s">
        <v>3</v>
      </c>
      <c r="C106" s="1" t="s">
        <v>30</v>
      </c>
      <c r="D106" s="1" t="s">
        <v>5</v>
      </c>
      <c r="E106" s="1" t="s">
        <v>18</v>
      </c>
      <c r="F106" s="10">
        <v>23</v>
      </c>
      <c r="G106" s="10">
        <v>47</v>
      </c>
      <c r="H106" s="3">
        <v>2</v>
      </c>
      <c r="I106" s="7">
        <f t="shared" si="16"/>
        <v>0.009069400630914827</v>
      </c>
      <c r="J106" s="7">
        <f t="shared" si="17"/>
        <v>0.02041702867072111</v>
      </c>
      <c r="K106" s="2">
        <f t="shared" si="18"/>
        <v>5.148146234453751</v>
      </c>
      <c r="L106" s="2">
        <f t="shared" si="19"/>
        <v>11.589503380368892</v>
      </c>
    </row>
    <row r="107" spans="1:12" s="1" customFormat="1" ht="11.25">
      <c r="A107" s="1" t="s">
        <v>2</v>
      </c>
      <c r="B107" s="1" t="s">
        <v>3</v>
      </c>
      <c r="C107" s="1" t="s">
        <v>30</v>
      </c>
      <c r="D107" s="1" t="s">
        <v>5</v>
      </c>
      <c r="E107" s="1" t="s">
        <v>7</v>
      </c>
      <c r="F107" s="10">
        <v>0</v>
      </c>
      <c r="G107" s="10">
        <v>498</v>
      </c>
      <c r="H107" s="3">
        <v>1</v>
      </c>
      <c r="I107" s="7">
        <f t="shared" si="16"/>
        <v>0</v>
      </c>
      <c r="J107" s="7">
        <f t="shared" si="17"/>
        <v>0.2163336229365769</v>
      </c>
      <c r="K107" s="2">
        <f t="shared" si="18"/>
        <v>0</v>
      </c>
      <c r="L107" s="2">
        <f t="shared" si="19"/>
        <v>122.79941879624914</v>
      </c>
    </row>
    <row r="108" spans="6:12" s="1" customFormat="1" ht="11.25">
      <c r="F108" s="5">
        <f>SUM(F88:F107)</f>
        <v>2536</v>
      </c>
      <c r="G108" s="5">
        <f>SUM(G88:G107)</f>
        <v>2302</v>
      </c>
      <c r="H108" s="4"/>
      <c r="I108" s="7"/>
      <c r="J108" s="7"/>
      <c r="K108" s="9">
        <v>567.6390804597701</v>
      </c>
      <c r="L108" s="9">
        <f>K108</f>
        <v>567.6390804597701</v>
      </c>
    </row>
    <row r="109" spans="1:12" s="1" customFormat="1" ht="11.25">
      <c r="A109" s="1" t="s">
        <v>2</v>
      </c>
      <c r="B109" s="1" t="s">
        <v>3</v>
      </c>
      <c r="C109" s="1" t="s">
        <v>30</v>
      </c>
      <c r="D109" s="1" t="s">
        <v>26</v>
      </c>
      <c r="E109" s="1" t="s">
        <v>7</v>
      </c>
      <c r="F109" s="10">
        <v>1375</v>
      </c>
      <c r="G109" s="10">
        <v>0</v>
      </c>
      <c r="H109" s="3">
        <v>1</v>
      </c>
      <c r="I109" s="7">
        <f aca="true" t="shared" si="20" ref="I109:I129">F109/F$130</f>
        <v>0.3212616822429907</v>
      </c>
      <c r="J109" s="7">
        <f aca="true" t="shared" si="21" ref="J109:J129">G109/G$130</f>
        <v>0</v>
      </c>
      <c r="K109" s="2">
        <f aca="true" t="shared" si="22" ref="K109:K129">I109*K$130</f>
        <v>333.5500422977764</v>
      </c>
      <c r="L109" s="2">
        <f aca="true" t="shared" si="23" ref="L109:L129">J109*L$130</f>
        <v>0</v>
      </c>
    </row>
    <row r="110" spans="1:12" s="1" customFormat="1" ht="11.25">
      <c r="A110" s="1" t="s">
        <v>2</v>
      </c>
      <c r="B110" s="1" t="s">
        <v>3</v>
      </c>
      <c r="C110" s="1" t="s">
        <v>30</v>
      </c>
      <c r="D110" s="1" t="s">
        <v>26</v>
      </c>
      <c r="E110" s="1" t="s">
        <v>18</v>
      </c>
      <c r="F110" s="10">
        <v>188</v>
      </c>
      <c r="G110" s="10">
        <v>62</v>
      </c>
      <c r="H110" s="3">
        <v>2</v>
      </c>
      <c r="I110" s="7">
        <f t="shared" si="20"/>
        <v>0.04392523364485981</v>
      </c>
      <c r="J110" s="7">
        <f t="shared" si="21"/>
        <v>0.01544978818838774</v>
      </c>
      <c r="K110" s="2">
        <f t="shared" si="22"/>
        <v>45.60538760144142</v>
      </c>
      <c r="L110" s="2">
        <f t="shared" si="23"/>
        <v>16.040747429787363</v>
      </c>
    </row>
    <row r="111" spans="1:12" s="1" customFormat="1" ht="11.25">
      <c r="A111" s="1" t="s">
        <v>2</v>
      </c>
      <c r="B111" s="1" t="s">
        <v>3</v>
      </c>
      <c r="C111" s="1" t="s">
        <v>30</v>
      </c>
      <c r="D111" s="1" t="s">
        <v>26</v>
      </c>
      <c r="E111" s="1" t="s">
        <v>14</v>
      </c>
      <c r="F111" s="10">
        <v>323</v>
      </c>
      <c r="G111" s="10">
        <v>66</v>
      </c>
      <c r="H111" s="3">
        <v>3</v>
      </c>
      <c r="I111" s="7">
        <f t="shared" si="20"/>
        <v>0.07546728971962617</v>
      </c>
      <c r="J111" s="7">
        <f t="shared" si="21"/>
        <v>0.016446548716670818</v>
      </c>
      <c r="K111" s="2">
        <f t="shared" si="22"/>
        <v>78.35393720885946</v>
      </c>
      <c r="L111" s="2">
        <f t="shared" si="23"/>
        <v>17.075634360741383</v>
      </c>
    </row>
    <row r="112" spans="1:12" s="1" customFormat="1" ht="11.25">
      <c r="A112" s="1" t="s">
        <v>2</v>
      </c>
      <c r="B112" s="1" t="s">
        <v>3</v>
      </c>
      <c r="C112" s="1" t="s">
        <v>30</v>
      </c>
      <c r="D112" s="1" t="s">
        <v>26</v>
      </c>
      <c r="E112" s="1" t="s">
        <v>19</v>
      </c>
      <c r="F112" s="10">
        <v>175</v>
      </c>
      <c r="G112" s="10">
        <v>98</v>
      </c>
      <c r="H112" s="3">
        <v>4</v>
      </c>
      <c r="I112" s="7">
        <f t="shared" si="20"/>
        <v>0.04088785046728972</v>
      </c>
      <c r="J112" s="7">
        <f t="shared" si="21"/>
        <v>0.02442063294293546</v>
      </c>
      <c r="K112" s="2">
        <f t="shared" si="22"/>
        <v>42.45182356517154</v>
      </c>
      <c r="L112" s="2">
        <f t="shared" si="23"/>
        <v>25.35472980837357</v>
      </c>
    </row>
    <row r="113" spans="1:12" s="1" customFormat="1" ht="11.25">
      <c r="A113" s="1" t="s">
        <v>2</v>
      </c>
      <c r="B113" s="1" t="s">
        <v>3</v>
      </c>
      <c r="C113" s="1" t="s">
        <v>30</v>
      </c>
      <c r="D113" s="1" t="s">
        <v>26</v>
      </c>
      <c r="E113" s="1" t="s">
        <v>24</v>
      </c>
      <c r="F113" s="10">
        <v>62</v>
      </c>
      <c r="G113" s="10">
        <v>40</v>
      </c>
      <c r="H113" s="3">
        <v>5</v>
      </c>
      <c r="I113" s="7">
        <f t="shared" si="20"/>
        <v>0.014485981308411215</v>
      </c>
      <c r="J113" s="7">
        <f t="shared" si="21"/>
        <v>0.0099676052828308</v>
      </c>
      <c r="K113" s="2">
        <f t="shared" si="22"/>
        <v>15.040074634517916</v>
      </c>
      <c r="L113" s="2">
        <f>J113*L$130</f>
        <v>10.348869309540232</v>
      </c>
    </row>
    <row r="114" spans="1:12" s="1" customFormat="1" ht="11.25">
      <c r="A114" s="1" t="s">
        <v>2</v>
      </c>
      <c r="B114" s="1" t="s">
        <v>3</v>
      </c>
      <c r="C114" s="1" t="s">
        <v>30</v>
      </c>
      <c r="D114" s="1" t="s">
        <v>26</v>
      </c>
      <c r="E114" s="1" t="s">
        <v>22</v>
      </c>
      <c r="F114" s="10">
        <v>249</v>
      </c>
      <c r="G114" s="10">
        <v>197</v>
      </c>
      <c r="H114" s="3">
        <v>6</v>
      </c>
      <c r="I114" s="7">
        <f t="shared" si="20"/>
        <v>0.05817757009345794</v>
      </c>
      <c r="J114" s="7">
        <f t="shared" si="21"/>
        <v>0.04909045601794169</v>
      </c>
      <c r="K114" s="2">
        <f t="shared" si="22"/>
        <v>60.40288038701549</v>
      </c>
      <c r="L114" s="2">
        <f t="shared" si="23"/>
        <v>50.96818134948565</v>
      </c>
    </row>
    <row r="115" spans="1:12" s="1" customFormat="1" ht="11.25">
      <c r="A115" s="1" t="s">
        <v>2</v>
      </c>
      <c r="B115" s="1" t="s">
        <v>3</v>
      </c>
      <c r="C115" s="1" t="s">
        <v>30</v>
      </c>
      <c r="D115" s="1" t="s">
        <v>26</v>
      </c>
      <c r="E115" s="1" t="s">
        <v>20</v>
      </c>
      <c r="F115" s="10">
        <v>82</v>
      </c>
      <c r="G115" s="10">
        <v>114</v>
      </c>
      <c r="H115" s="3">
        <v>7</v>
      </c>
      <c r="I115" s="7">
        <f t="shared" si="20"/>
        <v>0.019158878504672898</v>
      </c>
      <c r="J115" s="7">
        <f t="shared" si="21"/>
        <v>0.02840767505606778</v>
      </c>
      <c r="K115" s="2">
        <f t="shared" si="22"/>
        <v>19.891711613394662</v>
      </c>
      <c r="L115" s="2">
        <f t="shared" si="23"/>
        <v>29.494277532189663</v>
      </c>
    </row>
    <row r="116" spans="1:12" s="1" customFormat="1" ht="11.25">
      <c r="A116" s="1" t="s">
        <v>2</v>
      </c>
      <c r="B116" s="1" t="s">
        <v>3</v>
      </c>
      <c r="C116" s="1" t="s">
        <v>30</v>
      </c>
      <c r="D116" s="1" t="s">
        <v>26</v>
      </c>
      <c r="E116" s="1" t="s">
        <v>13</v>
      </c>
      <c r="F116" s="10">
        <v>309</v>
      </c>
      <c r="G116" s="10">
        <v>430</v>
      </c>
      <c r="H116" s="3">
        <v>8</v>
      </c>
      <c r="I116" s="7">
        <f t="shared" si="20"/>
        <v>0.072196261682243</v>
      </c>
      <c r="J116" s="7">
        <f t="shared" si="21"/>
        <v>0.1071517567904311</v>
      </c>
      <c r="K116" s="2">
        <f t="shared" si="22"/>
        <v>74.95779132364575</v>
      </c>
      <c r="L116" s="2">
        <f t="shared" si="23"/>
        <v>111.2503450775575</v>
      </c>
    </row>
    <row r="117" spans="1:12" s="1" customFormat="1" ht="11.25">
      <c r="A117" s="1" t="s">
        <v>2</v>
      </c>
      <c r="B117" s="1" t="s">
        <v>3</v>
      </c>
      <c r="C117" s="1" t="s">
        <v>30</v>
      </c>
      <c r="D117" s="1" t="s">
        <v>26</v>
      </c>
      <c r="E117" s="1" t="s">
        <v>12</v>
      </c>
      <c r="F117" s="10">
        <v>146</v>
      </c>
      <c r="G117" s="10">
        <v>225</v>
      </c>
      <c r="H117" s="3">
        <v>9</v>
      </c>
      <c r="I117" s="7">
        <f t="shared" si="20"/>
        <v>0.03411214953271028</v>
      </c>
      <c r="J117" s="7">
        <f t="shared" si="21"/>
        <v>0.05606777971592325</v>
      </c>
      <c r="K117" s="2">
        <f t="shared" si="22"/>
        <v>35.416949945800255</v>
      </c>
      <c r="L117" s="2">
        <f t="shared" si="23"/>
        <v>58.21238986616381</v>
      </c>
    </row>
    <row r="118" spans="1:12" s="1" customFormat="1" ht="11.25">
      <c r="A118" s="1" t="s">
        <v>2</v>
      </c>
      <c r="B118" s="1" t="s">
        <v>3</v>
      </c>
      <c r="C118" s="1" t="s">
        <v>30</v>
      </c>
      <c r="D118" s="1" t="s">
        <v>26</v>
      </c>
      <c r="E118" s="1" t="s">
        <v>6</v>
      </c>
      <c r="F118" s="10">
        <v>148</v>
      </c>
      <c r="G118" s="10">
        <v>168</v>
      </c>
      <c r="H118" s="3">
        <v>10</v>
      </c>
      <c r="I118" s="7">
        <f t="shared" si="20"/>
        <v>0.03457943925233645</v>
      </c>
      <c r="J118" s="7">
        <f t="shared" si="21"/>
        <v>0.04186394218788936</v>
      </c>
      <c r="K118" s="2">
        <f t="shared" si="22"/>
        <v>35.902113643687926</v>
      </c>
      <c r="L118" s="2">
        <f t="shared" si="23"/>
        <v>43.465251100068976</v>
      </c>
    </row>
    <row r="119" spans="1:12" s="1" customFormat="1" ht="11.25">
      <c r="A119" s="1" t="s">
        <v>2</v>
      </c>
      <c r="B119" s="1" t="s">
        <v>3</v>
      </c>
      <c r="C119" s="1" t="s">
        <v>30</v>
      </c>
      <c r="D119" s="1" t="s">
        <v>26</v>
      </c>
      <c r="E119" s="1" t="s">
        <v>15</v>
      </c>
      <c r="F119" s="10">
        <v>338</v>
      </c>
      <c r="G119" s="10">
        <v>623</v>
      </c>
      <c r="H119" s="3">
        <v>11</v>
      </c>
      <c r="I119" s="7">
        <f t="shared" si="20"/>
        <v>0.07897196261682243</v>
      </c>
      <c r="J119" s="7">
        <f t="shared" si="21"/>
        <v>0.1552454522800897</v>
      </c>
      <c r="K119" s="2">
        <f t="shared" si="22"/>
        <v>81.99266494301703</v>
      </c>
      <c r="L119" s="2">
        <f t="shared" si="23"/>
        <v>161.1836394960891</v>
      </c>
    </row>
    <row r="120" spans="1:12" s="1" customFormat="1" ht="11.25">
      <c r="A120" s="1" t="s">
        <v>2</v>
      </c>
      <c r="B120" s="1" t="s">
        <v>3</v>
      </c>
      <c r="C120" s="1" t="s">
        <v>30</v>
      </c>
      <c r="D120" s="1" t="s">
        <v>26</v>
      </c>
      <c r="E120" s="1" t="s">
        <v>10</v>
      </c>
      <c r="F120" s="10">
        <v>204</v>
      </c>
      <c r="G120" s="10">
        <v>298</v>
      </c>
      <c r="H120" s="3">
        <v>12</v>
      </c>
      <c r="I120" s="7">
        <f t="shared" si="20"/>
        <v>0.04766355140186916</v>
      </c>
      <c r="J120" s="7">
        <f t="shared" si="21"/>
        <v>0.07425865935708946</v>
      </c>
      <c r="K120" s="2">
        <f t="shared" si="22"/>
        <v>49.48669718454282</v>
      </c>
      <c r="L120" s="2">
        <f t="shared" si="23"/>
        <v>77.09907635607473</v>
      </c>
    </row>
    <row r="121" spans="1:12" s="1" customFormat="1" ht="11.25">
      <c r="A121" s="1" t="s">
        <v>2</v>
      </c>
      <c r="B121" s="1" t="s">
        <v>3</v>
      </c>
      <c r="C121" s="1" t="s">
        <v>30</v>
      </c>
      <c r="D121" s="1" t="s">
        <v>26</v>
      </c>
      <c r="E121" s="1" t="s">
        <v>9</v>
      </c>
      <c r="F121" s="10">
        <v>129</v>
      </c>
      <c r="G121" s="10">
        <v>216</v>
      </c>
      <c r="H121" s="3">
        <v>13</v>
      </c>
      <c r="I121" s="7">
        <f t="shared" si="20"/>
        <v>0.03014018691588785</v>
      </c>
      <c r="J121" s="7">
        <f t="shared" si="21"/>
        <v>0.05382506852728632</v>
      </c>
      <c r="K121" s="2">
        <f t="shared" si="22"/>
        <v>31.293058513755017</v>
      </c>
      <c r="L121" s="2">
        <f t="shared" si="23"/>
        <v>55.88389427151726</v>
      </c>
    </row>
    <row r="122" spans="1:12" s="1" customFormat="1" ht="11.25">
      <c r="A122" s="1" t="s">
        <v>2</v>
      </c>
      <c r="B122" s="1" t="s">
        <v>3</v>
      </c>
      <c r="C122" s="1" t="s">
        <v>30</v>
      </c>
      <c r="D122" s="1" t="s">
        <v>26</v>
      </c>
      <c r="E122" s="1" t="s">
        <v>11</v>
      </c>
      <c r="F122" s="10">
        <v>137</v>
      </c>
      <c r="G122" s="10">
        <v>152</v>
      </c>
      <c r="H122" s="3">
        <v>14</v>
      </c>
      <c r="I122" s="7">
        <f t="shared" si="20"/>
        <v>0.032009345794392526</v>
      </c>
      <c r="J122" s="7">
        <f t="shared" si="21"/>
        <v>0.03787690007475704</v>
      </c>
      <c r="K122" s="2">
        <f t="shared" si="22"/>
        <v>33.23371330530572</v>
      </c>
      <c r="L122" s="2">
        <f t="shared" si="23"/>
        <v>39.32570337625288</v>
      </c>
    </row>
    <row r="123" spans="1:12" s="1" customFormat="1" ht="11.25">
      <c r="A123" s="1" t="s">
        <v>2</v>
      </c>
      <c r="B123" s="1" t="s">
        <v>3</v>
      </c>
      <c r="C123" s="1" t="s">
        <v>30</v>
      </c>
      <c r="D123" s="1" t="s">
        <v>26</v>
      </c>
      <c r="E123" s="1" t="s">
        <v>23</v>
      </c>
      <c r="F123" s="10">
        <v>147</v>
      </c>
      <c r="G123" s="10">
        <v>99</v>
      </c>
      <c r="H123" s="3">
        <v>15</v>
      </c>
      <c r="I123" s="7">
        <f t="shared" si="20"/>
        <v>0.03434579439252337</v>
      </c>
      <c r="J123" s="7">
        <f t="shared" si="21"/>
        <v>0.02466982307500623</v>
      </c>
      <c r="K123" s="2">
        <f t="shared" si="22"/>
        <v>35.65953179474409</v>
      </c>
      <c r="L123" s="2">
        <f t="shared" si="23"/>
        <v>25.613451541112077</v>
      </c>
    </row>
    <row r="124" spans="1:12" s="1" customFormat="1" ht="11.25">
      <c r="A124" s="1" t="s">
        <v>2</v>
      </c>
      <c r="B124" s="1" t="s">
        <v>3</v>
      </c>
      <c r="C124" s="1" t="s">
        <v>30</v>
      </c>
      <c r="D124" s="1" t="s">
        <v>26</v>
      </c>
      <c r="E124" s="1" t="s">
        <v>25</v>
      </c>
      <c r="F124" s="10">
        <v>73</v>
      </c>
      <c r="G124" s="10">
        <v>530</v>
      </c>
      <c r="H124" s="3">
        <v>16</v>
      </c>
      <c r="I124" s="7">
        <f t="shared" si="20"/>
        <v>0.01705607476635514</v>
      </c>
      <c r="J124" s="7">
        <f t="shared" si="21"/>
        <v>0.1320707699975081</v>
      </c>
      <c r="K124" s="2">
        <f t="shared" si="22"/>
        <v>17.708474972900127</v>
      </c>
      <c r="L124" s="2">
        <f t="shared" si="23"/>
        <v>137.1225183514081</v>
      </c>
    </row>
    <row r="125" spans="1:12" s="1" customFormat="1" ht="11.25">
      <c r="A125" s="1" t="s">
        <v>2</v>
      </c>
      <c r="B125" s="1" t="s">
        <v>3</v>
      </c>
      <c r="C125" s="1" t="s">
        <v>30</v>
      </c>
      <c r="D125" s="1" t="s">
        <v>26</v>
      </c>
      <c r="E125" s="1" t="s">
        <v>17</v>
      </c>
      <c r="F125" s="10">
        <v>40</v>
      </c>
      <c r="G125" s="10">
        <v>57</v>
      </c>
      <c r="H125" s="3">
        <v>17</v>
      </c>
      <c r="I125" s="7">
        <f t="shared" si="20"/>
        <v>0.009345794392523364</v>
      </c>
      <c r="J125" s="7">
        <f t="shared" si="21"/>
        <v>0.01420383752803389</v>
      </c>
      <c r="K125" s="2">
        <f t="shared" si="22"/>
        <v>9.703273957753494</v>
      </c>
      <c r="L125" s="2">
        <f t="shared" si="23"/>
        <v>14.747138766094832</v>
      </c>
    </row>
    <row r="126" spans="1:12" s="1" customFormat="1" ht="11.25">
      <c r="A126" s="1" t="s">
        <v>2</v>
      </c>
      <c r="B126" s="1" t="s">
        <v>3</v>
      </c>
      <c r="C126" s="1" t="s">
        <v>30</v>
      </c>
      <c r="D126" s="1" t="s">
        <v>26</v>
      </c>
      <c r="E126" s="1" t="s">
        <v>8</v>
      </c>
      <c r="F126" s="10">
        <v>28</v>
      </c>
      <c r="G126" s="10">
        <v>114</v>
      </c>
      <c r="H126" s="3">
        <v>18</v>
      </c>
      <c r="I126" s="7">
        <f t="shared" si="20"/>
        <v>0.0065420560747663555</v>
      </c>
      <c r="J126" s="7">
        <f t="shared" si="21"/>
        <v>0.02840767505606778</v>
      </c>
      <c r="K126" s="2">
        <f t="shared" si="22"/>
        <v>6.792291770427446</v>
      </c>
      <c r="L126" s="2">
        <f t="shared" si="23"/>
        <v>29.494277532189663</v>
      </c>
    </row>
    <row r="127" spans="1:12" s="1" customFormat="1" ht="11.25">
      <c r="A127" s="1" t="s">
        <v>2</v>
      </c>
      <c r="B127" s="1" t="s">
        <v>3</v>
      </c>
      <c r="C127" s="1" t="s">
        <v>30</v>
      </c>
      <c r="D127" s="1" t="s">
        <v>26</v>
      </c>
      <c r="E127" s="1" t="s">
        <v>28</v>
      </c>
      <c r="F127" s="10">
        <v>77</v>
      </c>
      <c r="G127" s="10">
        <v>151</v>
      </c>
      <c r="H127" s="3">
        <v>19</v>
      </c>
      <c r="I127" s="7">
        <f t="shared" si="20"/>
        <v>0.017990654205607477</v>
      </c>
      <c r="J127" s="7">
        <f t="shared" si="21"/>
        <v>0.03762770994268627</v>
      </c>
      <c r="K127" s="2">
        <f t="shared" si="22"/>
        <v>18.678802368675477</v>
      </c>
      <c r="L127" s="2">
        <f t="shared" si="23"/>
        <v>39.06698164351438</v>
      </c>
    </row>
    <row r="128" spans="1:12" s="1" customFormat="1" ht="11.25">
      <c r="A128" s="1" t="s">
        <v>2</v>
      </c>
      <c r="B128" s="1" t="s">
        <v>3</v>
      </c>
      <c r="C128" s="1" t="s">
        <v>30</v>
      </c>
      <c r="D128" s="1" t="s">
        <v>26</v>
      </c>
      <c r="E128" s="1" t="s">
        <v>27</v>
      </c>
      <c r="F128" s="10">
        <v>50</v>
      </c>
      <c r="G128" s="10">
        <v>97</v>
      </c>
      <c r="H128" s="3">
        <v>20</v>
      </c>
      <c r="I128" s="7">
        <f t="shared" si="20"/>
        <v>0.011682242990654205</v>
      </c>
      <c r="J128" s="7">
        <f t="shared" si="21"/>
        <v>0.02417144281086469</v>
      </c>
      <c r="K128" s="2">
        <f t="shared" si="22"/>
        <v>12.129092447191868</v>
      </c>
      <c r="L128" s="2">
        <f t="shared" si="23"/>
        <v>25.096008075635066</v>
      </c>
    </row>
    <row r="129" spans="1:12" s="1" customFormat="1" ht="11.25">
      <c r="A129" s="1" t="s">
        <v>2</v>
      </c>
      <c r="B129" s="1" t="s">
        <v>3</v>
      </c>
      <c r="C129" s="1" t="s">
        <v>30</v>
      </c>
      <c r="D129" s="1" t="s">
        <v>26</v>
      </c>
      <c r="E129" s="1" t="s">
        <v>21</v>
      </c>
      <c r="F129" s="10">
        <v>0</v>
      </c>
      <c r="G129" s="10">
        <v>276</v>
      </c>
      <c r="H129" s="3">
        <v>21</v>
      </c>
      <c r="I129" s="7">
        <f t="shared" si="20"/>
        <v>0</v>
      </c>
      <c r="J129" s="7">
        <f t="shared" si="21"/>
        <v>0.06877647645153252</v>
      </c>
      <c r="K129" s="2">
        <f t="shared" si="22"/>
        <v>0</v>
      </c>
      <c r="L129" s="2">
        <f t="shared" si="23"/>
        <v>71.40719823582761</v>
      </c>
    </row>
    <row r="130" spans="6:12" s="1" customFormat="1" ht="11.25">
      <c r="F130" s="5">
        <f>SUM(F109:F129)</f>
        <v>4280</v>
      </c>
      <c r="G130" s="5">
        <f>SUM(G109:G129)</f>
        <v>4013</v>
      </c>
      <c r="H130" s="4"/>
      <c r="I130" s="7"/>
      <c r="J130" s="7"/>
      <c r="K130" s="9">
        <v>1038.2503134796239</v>
      </c>
      <c r="L130" s="9">
        <f>K130</f>
        <v>1038.2503134796239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A1">
      <pane ySplit="1" topLeftCell="BM2" activePane="bottomLeft" state="frozen"/>
      <selection pane="topLeft" activeCell="A1" sqref="A1"/>
      <selection pane="bottomLeft" activeCell="H36" sqref="H36"/>
    </sheetView>
  </sheetViews>
  <sheetFormatPr defaultColWidth="9.00390625" defaultRowHeight="11.25"/>
  <cols>
    <col min="1" max="1" width="7.375" style="54" customWidth="1"/>
    <col min="2" max="2" width="3.375" style="54" bestFit="1" customWidth="1"/>
    <col min="3" max="3" width="19.75390625" style="54" bestFit="1" customWidth="1"/>
    <col min="4" max="4" width="10.75390625" style="62" bestFit="1" customWidth="1"/>
    <col min="5" max="5" width="11.00390625" style="62" bestFit="1" customWidth="1"/>
    <col min="6" max="6" width="4.375" style="54" bestFit="1" customWidth="1"/>
    <col min="7" max="8" width="8.00390625" style="63" bestFit="1" customWidth="1"/>
    <col min="9" max="9" width="10.00390625" style="62" bestFit="1" customWidth="1"/>
    <col min="10" max="10" width="9.75390625" style="54" bestFit="1" customWidth="1"/>
    <col min="11" max="12" width="9.125" style="56" customWidth="1"/>
    <col min="13" max="13" width="4.375" style="54" customWidth="1"/>
    <col min="14" max="14" width="3.25390625" style="54" customWidth="1"/>
    <col min="15" max="15" width="3.375" style="54" customWidth="1"/>
    <col min="16" max="16384" width="9.125" style="54" customWidth="1"/>
  </cols>
  <sheetData>
    <row r="1" spans="1:15" s="57" customFormat="1" ht="11.25">
      <c r="A1" s="52" t="s">
        <v>81</v>
      </c>
      <c r="B1" s="52" t="s">
        <v>82</v>
      </c>
      <c r="C1" s="52" t="s">
        <v>83</v>
      </c>
      <c r="D1" s="53" t="s">
        <v>130</v>
      </c>
      <c r="E1" s="53" t="s">
        <v>131</v>
      </c>
      <c r="F1" s="54" t="s">
        <v>84</v>
      </c>
      <c r="G1" s="55" t="s">
        <v>132</v>
      </c>
      <c r="H1" s="55" t="s">
        <v>133</v>
      </c>
      <c r="I1" s="56" t="s">
        <v>0</v>
      </c>
      <c r="J1" s="57" t="s">
        <v>1</v>
      </c>
      <c r="K1" s="56"/>
      <c r="L1" s="56"/>
      <c r="M1" s="57" t="s">
        <v>4</v>
      </c>
      <c r="N1" s="57" t="s">
        <v>29</v>
      </c>
      <c r="O1" s="57" t="s">
        <v>30</v>
      </c>
    </row>
    <row r="2" spans="1:15" s="57" customFormat="1" ht="11.25">
      <c r="A2" s="52" t="s">
        <v>4</v>
      </c>
      <c r="B2" s="52">
        <v>2</v>
      </c>
      <c r="C2" s="52" t="s">
        <v>117</v>
      </c>
      <c r="D2" s="53">
        <v>2185</v>
      </c>
      <c r="E2" s="53">
        <v>0</v>
      </c>
      <c r="F2" s="58">
        <v>1</v>
      </c>
      <c r="G2" s="55">
        <f aca="true" t="shared" si="0" ref="G2:G14">D2/D$15</f>
        <v>0.13029218843172333</v>
      </c>
      <c r="H2" s="55">
        <f aca="true" t="shared" si="1" ref="H2:H14">E2/E$15</f>
        <v>0</v>
      </c>
      <c r="I2" s="56">
        <f aca="true" t="shared" si="2" ref="I2:I14">G2*I$15</f>
        <v>1220.1691871005828</v>
      </c>
      <c r="J2" s="56">
        <f aca="true" t="shared" si="3" ref="J2:J14">H2*J$15</f>
        <v>0</v>
      </c>
      <c r="K2" s="56">
        <f aca="true" t="shared" si="4" ref="K2:K14">I2*$M$2</f>
        <v>207428.76180709907</v>
      </c>
      <c r="L2" s="56">
        <f aca="true" t="shared" si="5" ref="L2:L14">J2*$M$2</f>
        <v>0</v>
      </c>
      <c r="M2" s="57">
        <v>170</v>
      </c>
      <c r="N2" s="57">
        <v>34</v>
      </c>
      <c r="O2" s="57">
        <v>38</v>
      </c>
    </row>
    <row r="3" spans="1:12" s="57" customFormat="1" ht="11.25">
      <c r="A3" s="52" t="s">
        <v>4</v>
      </c>
      <c r="B3" s="52">
        <v>2</v>
      </c>
      <c r="C3" s="52" t="s">
        <v>118</v>
      </c>
      <c r="D3" s="53">
        <v>1012</v>
      </c>
      <c r="E3" s="53">
        <v>63</v>
      </c>
      <c r="F3" s="58">
        <v>2</v>
      </c>
      <c r="G3" s="55">
        <f t="shared" si="0"/>
        <v>0.060345855694692904</v>
      </c>
      <c r="H3" s="55">
        <f t="shared" si="1"/>
        <v>0.0037567084078711987</v>
      </c>
      <c r="I3" s="56">
        <f t="shared" si="2"/>
        <v>565.1309919202698</v>
      </c>
      <c r="J3" s="56">
        <f t="shared" si="3"/>
        <v>35.18107953653854</v>
      </c>
      <c r="K3" s="56">
        <f t="shared" si="4"/>
        <v>96072.26862644588</v>
      </c>
      <c r="L3" s="56">
        <f t="shared" si="5"/>
        <v>5980.7835212115515</v>
      </c>
    </row>
    <row r="4" spans="1:12" s="57" customFormat="1" ht="11.25">
      <c r="A4" s="52" t="s">
        <v>4</v>
      </c>
      <c r="B4" s="52">
        <v>2</v>
      </c>
      <c r="C4" s="52" t="s">
        <v>119</v>
      </c>
      <c r="D4" s="53">
        <v>1339</v>
      </c>
      <c r="E4" s="53">
        <v>161</v>
      </c>
      <c r="F4" s="58">
        <v>3</v>
      </c>
      <c r="G4" s="55">
        <f t="shared" si="0"/>
        <v>0.07984496124031008</v>
      </c>
      <c r="H4" s="55">
        <f t="shared" si="1"/>
        <v>0.009600477042337508</v>
      </c>
      <c r="I4" s="56">
        <f t="shared" si="2"/>
        <v>747.7375476099223</v>
      </c>
      <c r="J4" s="56">
        <f t="shared" si="3"/>
        <v>89.90720326004293</v>
      </c>
      <c r="K4" s="56">
        <f t="shared" si="4"/>
        <v>127115.3830936868</v>
      </c>
      <c r="L4" s="56">
        <f t="shared" si="5"/>
        <v>15284.2245542073</v>
      </c>
    </row>
    <row r="5" spans="1:12" s="57" customFormat="1" ht="11.25">
      <c r="A5" s="52" t="s">
        <v>4</v>
      </c>
      <c r="B5" s="52">
        <v>2</v>
      </c>
      <c r="C5" s="52" t="s">
        <v>120</v>
      </c>
      <c r="D5" s="53">
        <v>729</v>
      </c>
      <c r="E5" s="53">
        <v>104</v>
      </c>
      <c r="F5" s="58">
        <v>4</v>
      </c>
      <c r="G5" s="55">
        <f t="shared" si="0"/>
        <v>0.043470483005366725</v>
      </c>
      <c r="H5" s="55">
        <f t="shared" si="1"/>
        <v>0.006201550387596899</v>
      </c>
      <c r="I5" s="56">
        <f t="shared" si="2"/>
        <v>407.09534892280305</v>
      </c>
      <c r="J5" s="56">
        <f t="shared" si="3"/>
        <v>58.07670272698425</v>
      </c>
      <c r="K5" s="56">
        <f t="shared" si="4"/>
        <v>69206.20931687651</v>
      </c>
      <c r="L5" s="56">
        <f t="shared" si="5"/>
        <v>9873.039463587324</v>
      </c>
    </row>
    <row r="6" spans="1:12" s="57" customFormat="1" ht="11.25">
      <c r="A6" s="52" t="s">
        <v>4</v>
      </c>
      <c r="B6" s="52">
        <v>2</v>
      </c>
      <c r="C6" s="52" t="s">
        <v>121</v>
      </c>
      <c r="D6" s="53">
        <v>2323</v>
      </c>
      <c r="E6" s="53">
        <v>443</v>
      </c>
      <c r="F6" s="58">
        <v>5</v>
      </c>
      <c r="G6" s="55">
        <f t="shared" si="0"/>
        <v>0.1385211687537269</v>
      </c>
      <c r="H6" s="55">
        <f t="shared" si="1"/>
        <v>0.026416219439475253</v>
      </c>
      <c r="I6" s="56">
        <f t="shared" si="2"/>
        <v>1297.2325041806193</v>
      </c>
      <c r="J6" s="56">
        <f t="shared" si="3"/>
        <v>247.38441642359638</v>
      </c>
      <c r="K6" s="56">
        <f t="shared" si="4"/>
        <v>220529.5257107053</v>
      </c>
      <c r="L6" s="56">
        <f t="shared" si="5"/>
        <v>42055.350792011384</v>
      </c>
    </row>
    <row r="7" spans="1:12" s="57" customFormat="1" ht="11.25">
      <c r="A7" s="52" t="s">
        <v>4</v>
      </c>
      <c r="B7" s="52">
        <v>2</v>
      </c>
      <c r="C7" s="52" t="s">
        <v>122</v>
      </c>
      <c r="D7" s="53">
        <v>1452</v>
      </c>
      <c r="E7" s="53">
        <v>308</v>
      </c>
      <c r="F7" s="58">
        <v>6</v>
      </c>
      <c r="G7" s="55">
        <f t="shared" si="0"/>
        <v>0.08658318425760286</v>
      </c>
      <c r="H7" s="55">
        <f t="shared" si="1"/>
        <v>0.01836612999403697</v>
      </c>
      <c r="I7" s="56">
        <f t="shared" si="2"/>
        <v>810.8401188421263</v>
      </c>
      <c r="J7" s="56">
        <f t="shared" si="3"/>
        <v>171.9963888452995</v>
      </c>
      <c r="K7" s="56">
        <f t="shared" si="4"/>
        <v>137842.82020316148</v>
      </c>
      <c r="L7" s="56">
        <f t="shared" si="5"/>
        <v>29239.386103700912</v>
      </c>
    </row>
    <row r="8" spans="1:12" s="57" customFormat="1" ht="11.25">
      <c r="A8" s="52" t="s">
        <v>4</v>
      </c>
      <c r="B8" s="52">
        <v>2</v>
      </c>
      <c r="C8" s="52" t="s">
        <v>123</v>
      </c>
      <c r="D8" s="53">
        <v>489</v>
      </c>
      <c r="E8" s="53">
        <v>259</v>
      </c>
      <c r="F8" s="58">
        <v>7</v>
      </c>
      <c r="G8" s="55">
        <f t="shared" si="0"/>
        <v>0.02915921288014311</v>
      </c>
      <c r="H8" s="55">
        <f t="shared" si="1"/>
        <v>0.015444245676803817</v>
      </c>
      <c r="I8" s="56">
        <f t="shared" si="2"/>
        <v>273.0721887836086</v>
      </c>
      <c r="J8" s="56">
        <f t="shared" si="3"/>
        <v>144.63332698354733</v>
      </c>
      <c r="K8" s="56">
        <f t="shared" si="4"/>
        <v>46422.27209321347</v>
      </c>
      <c r="L8" s="56">
        <f t="shared" si="5"/>
        <v>24587.665587203046</v>
      </c>
    </row>
    <row r="9" spans="1:12" s="57" customFormat="1" ht="11.25">
      <c r="A9" s="52" t="s">
        <v>4</v>
      </c>
      <c r="B9" s="52">
        <v>2</v>
      </c>
      <c r="C9" s="52" t="s">
        <v>124</v>
      </c>
      <c r="D9" s="53">
        <v>1263</v>
      </c>
      <c r="E9" s="53">
        <v>578</v>
      </c>
      <c r="F9" s="58">
        <v>8</v>
      </c>
      <c r="G9" s="55">
        <f t="shared" si="0"/>
        <v>0.07531305903398927</v>
      </c>
      <c r="H9" s="55">
        <f t="shared" si="1"/>
        <v>0.03446630888491354</v>
      </c>
      <c r="I9" s="56">
        <f t="shared" si="2"/>
        <v>705.2968802325107</v>
      </c>
      <c r="J9" s="56">
        <f t="shared" si="3"/>
        <v>322.7724440018933</v>
      </c>
      <c r="K9" s="56">
        <f t="shared" si="4"/>
        <v>119900.46963952683</v>
      </c>
      <c r="L9" s="56">
        <f t="shared" si="5"/>
        <v>54871.31548032186</v>
      </c>
    </row>
    <row r="10" spans="1:12" s="57" customFormat="1" ht="11.25">
      <c r="A10" s="52" t="s">
        <v>4</v>
      </c>
      <c r="B10" s="52">
        <v>2</v>
      </c>
      <c r="C10" s="52" t="s">
        <v>125</v>
      </c>
      <c r="D10" s="53">
        <v>4031</v>
      </c>
      <c r="E10" s="53">
        <v>1573</v>
      </c>
      <c r="F10" s="58">
        <v>9</v>
      </c>
      <c r="G10" s="55">
        <f t="shared" si="0"/>
        <v>0.24036970781156827</v>
      </c>
      <c r="H10" s="55">
        <f t="shared" si="1"/>
        <v>0.0937984496124031</v>
      </c>
      <c r="I10" s="56">
        <f t="shared" si="2"/>
        <v>2251.030660504553</v>
      </c>
      <c r="J10" s="56">
        <f t="shared" si="3"/>
        <v>878.4101287456369</v>
      </c>
      <c r="K10" s="56">
        <f t="shared" si="4"/>
        <v>382675.212285774</v>
      </c>
      <c r="L10" s="56">
        <f t="shared" si="5"/>
        <v>149329.72188675829</v>
      </c>
    </row>
    <row r="11" spans="1:12" s="57" customFormat="1" ht="11.25">
      <c r="A11" s="52" t="s">
        <v>4</v>
      </c>
      <c r="B11" s="52">
        <v>2</v>
      </c>
      <c r="C11" s="52" t="s">
        <v>126</v>
      </c>
      <c r="D11" s="53">
        <v>649</v>
      </c>
      <c r="E11" s="53">
        <v>439</v>
      </c>
      <c r="F11" s="58">
        <v>10</v>
      </c>
      <c r="G11" s="55">
        <f t="shared" si="0"/>
        <v>0.03870005963029219</v>
      </c>
      <c r="H11" s="55">
        <f t="shared" si="1"/>
        <v>0.026177698270721528</v>
      </c>
      <c r="I11" s="56">
        <f t="shared" si="2"/>
        <v>362.42096220973826</v>
      </c>
      <c r="J11" s="56">
        <f t="shared" si="3"/>
        <v>245.15069708794317</v>
      </c>
      <c r="K11" s="56">
        <f t="shared" si="4"/>
        <v>61611.563575655506</v>
      </c>
      <c r="L11" s="56">
        <f t="shared" si="5"/>
        <v>41675.61850495034</v>
      </c>
    </row>
    <row r="12" spans="1:12" s="57" customFormat="1" ht="11.25">
      <c r="A12" s="52" t="s">
        <v>4</v>
      </c>
      <c r="B12" s="52">
        <v>2</v>
      </c>
      <c r="C12" s="52" t="s">
        <v>127</v>
      </c>
      <c r="D12" s="53">
        <v>563</v>
      </c>
      <c r="E12" s="53">
        <v>692</v>
      </c>
      <c r="F12" s="58">
        <v>11</v>
      </c>
      <c r="G12" s="55">
        <f t="shared" si="0"/>
        <v>0.03357185450208706</v>
      </c>
      <c r="H12" s="55">
        <f t="shared" si="1"/>
        <v>0.04126416219439475</v>
      </c>
      <c r="I12" s="56">
        <f t="shared" si="2"/>
        <v>314.3959964931936</v>
      </c>
      <c r="J12" s="56">
        <f t="shared" si="3"/>
        <v>386.4334450680106</v>
      </c>
      <c r="K12" s="56">
        <f t="shared" si="4"/>
        <v>53447.319403842914</v>
      </c>
      <c r="L12" s="56">
        <f t="shared" si="5"/>
        <v>65693.6856615618</v>
      </c>
    </row>
    <row r="13" spans="1:12" s="57" customFormat="1" ht="11.25">
      <c r="A13" s="52" t="s">
        <v>4</v>
      </c>
      <c r="B13" s="52">
        <v>2</v>
      </c>
      <c r="C13" s="52" t="s">
        <v>128</v>
      </c>
      <c r="D13" s="53">
        <v>735</v>
      </c>
      <c r="E13" s="53">
        <v>802</v>
      </c>
      <c r="F13" s="58">
        <v>12</v>
      </c>
      <c r="G13" s="55">
        <f t="shared" si="0"/>
        <v>0.04382826475849732</v>
      </c>
      <c r="H13" s="55">
        <f t="shared" si="1"/>
        <v>0.047823494335122244</v>
      </c>
      <c r="I13" s="56">
        <f t="shared" si="2"/>
        <v>410.445927926283</v>
      </c>
      <c r="J13" s="56">
        <f t="shared" si="3"/>
        <v>447.86072679847473</v>
      </c>
      <c r="K13" s="56">
        <f t="shared" si="4"/>
        <v>69775.8077474681</v>
      </c>
      <c r="L13" s="56">
        <f t="shared" si="5"/>
        <v>76136.3235557407</v>
      </c>
    </row>
    <row r="14" spans="1:12" s="57" customFormat="1" ht="11.25">
      <c r="A14" s="52" t="s">
        <v>4</v>
      </c>
      <c r="B14" s="52">
        <v>2</v>
      </c>
      <c r="C14" s="52" t="s">
        <v>38</v>
      </c>
      <c r="D14" s="53">
        <v>0</v>
      </c>
      <c r="E14" s="53">
        <v>11348</v>
      </c>
      <c r="F14" s="58">
        <v>13</v>
      </c>
      <c r="G14" s="55">
        <f t="shared" si="0"/>
        <v>0</v>
      </c>
      <c r="H14" s="55">
        <f t="shared" si="1"/>
        <v>0.6766845557543232</v>
      </c>
      <c r="I14" s="56">
        <f t="shared" si="2"/>
        <v>0</v>
      </c>
      <c r="J14" s="56">
        <f t="shared" si="3"/>
        <v>6337.061755248244</v>
      </c>
      <c r="K14" s="56">
        <f t="shared" si="4"/>
        <v>0</v>
      </c>
      <c r="L14" s="56">
        <f t="shared" si="5"/>
        <v>1077300.4983922015</v>
      </c>
    </row>
    <row r="15" spans="1:12" s="57" customFormat="1" ht="11.25">
      <c r="A15" s="52"/>
      <c r="B15" s="52"/>
      <c r="C15" s="52"/>
      <c r="D15" s="59">
        <f>SUM(D2:D14)</f>
        <v>16770</v>
      </c>
      <c r="E15" s="59">
        <f>SUM(E2:E14)</f>
        <v>16770</v>
      </c>
      <c r="F15" s="54"/>
      <c r="G15" s="55"/>
      <c r="H15" s="55"/>
      <c r="I15" s="60">
        <v>9364.86831472621</v>
      </c>
      <c r="J15" s="60">
        <f>I15</f>
        <v>9364.86831472621</v>
      </c>
      <c r="K15" s="56"/>
      <c r="L15" s="56"/>
    </row>
    <row r="16" spans="1:12" s="57" customFormat="1" ht="11.25">
      <c r="A16" s="52" t="s">
        <v>4</v>
      </c>
      <c r="B16" s="52">
        <v>4</v>
      </c>
      <c r="C16" s="52" t="s">
        <v>38</v>
      </c>
      <c r="D16" s="53">
        <v>9519</v>
      </c>
      <c r="E16" s="53">
        <v>0</v>
      </c>
      <c r="F16" s="58">
        <v>13</v>
      </c>
      <c r="G16" s="55">
        <f aca="true" t="shared" si="6" ref="G16:G28">D16/D$29</f>
        <v>0.6393310497682854</v>
      </c>
      <c r="H16" s="55">
        <f aca="true" t="shared" si="7" ref="H16:H28">E16/E$29</f>
        <v>0</v>
      </c>
      <c r="I16" s="56">
        <f aca="true" t="shared" si="8" ref="I16:I28">G16*I$29</f>
        <v>5369.1803339456455</v>
      </c>
      <c r="J16" s="56">
        <f aca="true" t="shared" si="9" ref="J16:J28">H16*J$29</f>
        <v>0</v>
      </c>
      <c r="K16" s="56">
        <f aca="true" t="shared" si="10" ref="K16:K28">I16*$M$2</f>
        <v>912760.6567707597</v>
      </c>
      <c r="L16" s="56">
        <f aca="true" t="shared" si="11" ref="L16:L28">J16*$M$2</f>
        <v>0</v>
      </c>
    </row>
    <row r="17" spans="1:12" s="57" customFormat="1" ht="11.25">
      <c r="A17" s="52" t="s">
        <v>4</v>
      </c>
      <c r="B17" s="52">
        <v>4</v>
      </c>
      <c r="C17" s="52" t="s">
        <v>128</v>
      </c>
      <c r="D17" s="53">
        <v>844</v>
      </c>
      <c r="E17" s="53">
        <v>655</v>
      </c>
      <c r="F17" s="58">
        <v>12</v>
      </c>
      <c r="G17" s="55">
        <f t="shared" si="6"/>
        <v>0.056686144133252736</v>
      </c>
      <c r="H17" s="55">
        <f t="shared" si="7"/>
        <v>0.04399220901336557</v>
      </c>
      <c r="I17" s="56">
        <f t="shared" si="8"/>
        <v>476.05717006514595</v>
      </c>
      <c r="J17" s="56">
        <f t="shared" si="9"/>
        <v>369.4519507022163</v>
      </c>
      <c r="K17" s="56">
        <f t="shared" si="10"/>
        <v>80929.71891107481</v>
      </c>
      <c r="L17" s="56">
        <f t="shared" si="11"/>
        <v>62806.831619376775</v>
      </c>
    </row>
    <row r="18" spans="1:12" s="57" customFormat="1" ht="11.25">
      <c r="A18" s="52" t="s">
        <v>4</v>
      </c>
      <c r="B18" s="52">
        <v>4</v>
      </c>
      <c r="C18" s="52" t="s">
        <v>127</v>
      </c>
      <c r="D18" s="53">
        <v>639</v>
      </c>
      <c r="E18" s="53">
        <v>552</v>
      </c>
      <c r="F18" s="58">
        <v>11</v>
      </c>
      <c r="G18" s="55">
        <f t="shared" si="6"/>
        <v>0.042917590167237556</v>
      </c>
      <c r="H18" s="55">
        <f t="shared" si="7"/>
        <v>0.03707435019141648</v>
      </c>
      <c r="I18" s="56">
        <f t="shared" si="8"/>
        <v>360.42717022704767</v>
      </c>
      <c r="J18" s="56">
        <f t="shared" si="9"/>
        <v>311.3549263933182</v>
      </c>
      <c r="K18" s="56">
        <f t="shared" si="10"/>
        <v>61272.618938598105</v>
      </c>
      <c r="L18" s="56">
        <f t="shared" si="11"/>
        <v>52930.33748686409</v>
      </c>
    </row>
    <row r="19" spans="1:12" s="57" customFormat="1" ht="11.25">
      <c r="A19" s="52" t="s">
        <v>4</v>
      </c>
      <c r="B19" s="52">
        <v>4</v>
      </c>
      <c r="C19" s="52" t="s">
        <v>126</v>
      </c>
      <c r="D19" s="53">
        <v>436</v>
      </c>
      <c r="E19" s="53">
        <v>534</v>
      </c>
      <c r="F19" s="58">
        <v>10</v>
      </c>
      <c r="G19" s="55">
        <f t="shared" si="6"/>
        <v>0.029283363556988382</v>
      </c>
      <c r="H19" s="55">
        <f t="shared" si="7"/>
        <v>0.03586540398952247</v>
      </c>
      <c r="I19" s="56">
        <f t="shared" si="8"/>
        <v>245.92526794834555</v>
      </c>
      <c r="J19" s="56">
        <f t="shared" si="9"/>
        <v>301.2020483587535</v>
      </c>
      <c r="K19" s="56">
        <f t="shared" si="10"/>
        <v>41807.29555121874</v>
      </c>
      <c r="L19" s="56">
        <f t="shared" si="11"/>
        <v>51204.34822098809</v>
      </c>
    </row>
    <row r="20" spans="1:12" s="57" customFormat="1" ht="11.25">
      <c r="A20" s="52" t="s">
        <v>4</v>
      </c>
      <c r="B20" s="52">
        <v>4</v>
      </c>
      <c r="C20" s="52" t="s">
        <v>125</v>
      </c>
      <c r="D20" s="53">
        <v>1418</v>
      </c>
      <c r="E20" s="53">
        <v>3307</v>
      </c>
      <c r="F20" s="58">
        <v>9</v>
      </c>
      <c r="G20" s="55">
        <f t="shared" si="6"/>
        <v>0.09523809523809523</v>
      </c>
      <c r="H20" s="55">
        <f t="shared" si="7"/>
        <v>0.2221102827590839</v>
      </c>
      <c r="I20" s="56">
        <f t="shared" si="8"/>
        <v>799.821169611821</v>
      </c>
      <c r="J20" s="56">
        <f t="shared" si="9"/>
        <v>1865.309314461419</v>
      </c>
      <c r="K20" s="56">
        <f t="shared" si="10"/>
        <v>135969.59883400958</v>
      </c>
      <c r="L20" s="56">
        <f t="shared" si="11"/>
        <v>317102.58345844125</v>
      </c>
    </row>
    <row r="21" spans="1:12" s="57" customFormat="1" ht="11.25">
      <c r="A21" s="52" t="s">
        <v>4</v>
      </c>
      <c r="B21" s="52">
        <v>4</v>
      </c>
      <c r="C21" s="52" t="s">
        <v>124</v>
      </c>
      <c r="D21" s="53">
        <v>538</v>
      </c>
      <c r="E21" s="53">
        <v>1179</v>
      </c>
      <c r="F21" s="58">
        <v>8</v>
      </c>
      <c r="G21" s="55">
        <f t="shared" si="6"/>
        <v>0.03613405870105447</v>
      </c>
      <c r="H21" s="55">
        <f t="shared" si="7"/>
        <v>0.07918597622405803</v>
      </c>
      <c r="I21" s="56">
        <f t="shared" si="8"/>
        <v>303.45824347754564</v>
      </c>
      <c r="J21" s="56">
        <f t="shared" si="9"/>
        <v>665.0135112639894</v>
      </c>
      <c r="K21" s="56">
        <f t="shared" si="10"/>
        <v>51587.90139118276</v>
      </c>
      <c r="L21" s="56">
        <f t="shared" si="11"/>
        <v>113052.29691487818</v>
      </c>
    </row>
    <row r="22" spans="1:12" s="57" customFormat="1" ht="11.25">
      <c r="A22" s="52" t="s">
        <v>4</v>
      </c>
      <c r="B22" s="52">
        <v>4</v>
      </c>
      <c r="C22" s="52" t="s">
        <v>123</v>
      </c>
      <c r="D22" s="53">
        <v>258</v>
      </c>
      <c r="E22" s="53">
        <v>377</v>
      </c>
      <c r="F22" s="58">
        <v>7</v>
      </c>
      <c r="G22" s="55">
        <f t="shared" si="6"/>
        <v>0.017328228893814225</v>
      </c>
      <c r="H22" s="55">
        <f t="shared" si="7"/>
        <v>0.02532070656189133</v>
      </c>
      <c r="I22" s="56">
        <f t="shared" si="8"/>
        <v>145.52458516209438</v>
      </c>
      <c r="J22" s="56">
        <f t="shared" si="9"/>
        <v>212.64638994616118</v>
      </c>
      <c r="K22" s="56">
        <f t="shared" si="10"/>
        <v>24739.179477556045</v>
      </c>
      <c r="L22" s="56">
        <f t="shared" si="11"/>
        <v>36149.886290847404</v>
      </c>
    </row>
    <row r="23" spans="1:12" s="57" customFormat="1" ht="11.25">
      <c r="A23" s="52" t="s">
        <v>4</v>
      </c>
      <c r="B23" s="52">
        <v>4</v>
      </c>
      <c r="C23" s="52" t="s">
        <v>122</v>
      </c>
      <c r="D23" s="53">
        <v>341</v>
      </c>
      <c r="E23" s="53">
        <v>1216</v>
      </c>
      <c r="F23" s="58">
        <v>6</v>
      </c>
      <c r="G23" s="55">
        <f t="shared" si="6"/>
        <v>0.0229028141581033</v>
      </c>
      <c r="H23" s="55">
        <f t="shared" si="7"/>
        <v>0.08167103230572906</v>
      </c>
      <c r="I23" s="56">
        <f t="shared" si="8"/>
        <v>192.3406338770317</v>
      </c>
      <c r="J23" s="56">
        <f t="shared" si="9"/>
        <v>685.8833161128168</v>
      </c>
      <c r="K23" s="56">
        <f t="shared" si="10"/>
        <v>32697.90775909539</v>
      </c>
      <c r="L23" s="56">
        <f t="shared" si="11"/>
        <v>116600.16373917885</v>
      </c>
    </row>
    <row r="24" spans="1:12" s="57" customFormat="1" ht="11.25">
      <c r="A24" s="52" t="s">
        <v>4</v>
      </c>
      <c r="B24" s="52">
        <v>4</v>
      </c>
      <c r="C24" s="52" t="s">
        <v>121</v>
      </c>
      <c r="D24" s="53">
        <v>409</v>
      </c>
      <c r="E24" s="53">
        <v>1919</v>
      </c>
      <c r="F24" s="58">
        <v>5</v>
      </c>
      <c r="G24" s="55">
        <f t="shared" si="6"/>
        <v>0.027469944254147356</v>
      </c>
      <c r="H24" s="55">
        <f t="shared" si="7"/>
        <v>0.12888709785747868</v>
      </c>
      <c r="I24" s="56">
        <f t="shared" si="8"/>
        <v>230.69595089649843</v>
      </c>
      <c r="J24" s="56">
        <f t="shared" si="9"/>
        <v>1082.4096082405392</v>
      </c>
      <c r="K24" s="56">
        <f t="shared" si="10"/>
        <v>39218.31165240474</v>
      </c>
      <c r="L24" s="56">
        <f t="shared" si="11"/>
        <v>184009.63340089167</v>
      </c>
    </row>
    <row r="25" spans="1:12" s="57" customFormat="1" ht="11.25">
      <c r="A25" s="52" t="s">
        <v>4</v>
      </c>
      <c r="B25" s="52">
        <v>4</v>
      </c>
      <c r="C25" s="52" t="s">
        <v>120</v>
      </c>
      <c r="D25" s="53">
        <v>135</v>
      </c>
      <c r="E25" s="53">
        <v>543</v>
      </c>
      <c r="F25" s="58">
        <v>4</v>
      </c>
      <c r="G25" s="55">
        <f t="shared" si="6"/>
        <v>0.009067096514205118</v>
      </c>
      <c r="H25" s="55">
        <f t="shared" si="7"/>
        <v>0.03646987709046948</v>
      </c>
      <c r="I25" s="56">
        <f t="shared" si="8"/>
        <v>76.14658525923542</v>
      </c>
      <c r="J25" s="56">
        <f t="shared" si="9"/>
        <v>306.27848737603586</v>
      </c>
      <c r="K25" s="56">
        <f t="shared" si="10"/>
        <v>12944.919494070022</v>
      </c>
      <c r="L25" s="56">
        <f t="shared" si="11"/>
        <v>52067.34285392609</v>
      </c>
    </row>
    <row r="26" spans="1:12" s="57" customFormat="1" ht="11.25">
      <c r="A26" s="52" t="s">
        <v>4</v>
      </c>
      <c r="B26" s="52">
        <v>4</v>
      </c>
      <c r="C26" s="52" t="s">
        <v>119</v>
      </c>
      <c r="D26" s="53">
        <v>269</v>
      </c>
      <c r="E26" s="53">
        <v>1203</v>
      </c>
      <c r="F26" s="58">
        <v>3</v>
      </c>
      <c r="G26" s="55">
        <f t="shared" si="6"/>
        <v>0.018067029350527234</v>
      </c>
      <c r="H26" s="55">
        <f t="shared" si="7"/>
        <v>0.08079790449325006</v>
      </c>
      <c r="I26" s="56">
        <f t="shared" si="8"/>
        <v>151.72912173877282</v>
      </c>
      <c r="J26" s="56">
        <f t="shared" si="9"/>
        <v>678.5506819767425</v>
      </c>
      <c r="K26" s="56">
        <f t="shared" si="10"/>
        <v>25793.95069559138</v>
      </c>
      <c r="L26" s="56">
        <f t="shared" si="11"/>
        <v>115353.61593604622</v>
      </c>
    </row>
    <row r="27" spans="1:12" s="57" customFormat="1" ht="11.25">
      <c r="A27" s="52" t="s">
        <v>4</v>
      </c>
      <c r="B27" s="52">
        <v>4</v>
      </c>
      <c r="C27" s="52" t="s">
        <v>118</v>
      </c>
      <c r="D27" s="53">
        <v>83</v>
      </c>
      <c r="E27" s="53">
        <v>1070</v>
      </c>
      <c r="F27" s="58">
        <v>2</v>
      </c>
      <c r="G27" s="55">
        <f t="shared" si="6"/>
        <v>0.005574585264289072</v>
      </c>
      <c r="H27" s="55">
        <f t="shared" si="7"/>
        <v>0.07186513533481094</v>
      </c>
      <c r="I27" s="56">
        <f t="shared" si="8"/>
        <v>46.81604871493734</v>
      </c>
      <c r="J27" s="56">
        <f t="shared" si="9"/>
        <v>603.532194276903</v>
      </c>
      <c r="K27" s="56">
        <f t="shared" si="10"/>
        <v>7958.728281539347</v>
      </c>
      <c r="L27" s="56">
        <f t="shared" si="11"/>
        <v>102600.47302707352</v>
      </c>
    </row>
    <row r="28" spans="1:12" s="57" customFormat="1" ht="11.25">
      <c r="A28" s="52" t="s">
        <v>4</v>
      </c>
      <c r="B28" s="52">
        <v>4</v>
      </c>
      <c r="C28" s="52" t="s">
        <v>117</v>
      </c>
      <c r="D28" s="53">
        <v>0</v>
      </c>
      <c r="E28" s="53">
        <v>2334</v>
      </c>
      <c r="F28" s="58">
        <v>1</v>
      </c>
      <c r="G28" s="55">
        <f t="shared" si="6"/>
        <v>0</v>
      </c>
      <c r="H28" s="55">
        <f t="shared" si="7"/>
        <v>0.15676002417892404</v>
      </c>
      <c r="I28" s="56">
        <f t="shared" si="8"/>
        <v>0</v>
      </c>
      <c r="J28" s="56">
        <f t="shared" si="9"/>
        <v>1316.4898518152258</v>
      </c>
      <c r="K28" s="56">
        <f t="shared" si="10"/>
        <v>0</v>
      </c>
      <c r="L28" s="56">
        <f t="shared" si="11"/>
        <v>223803.27480858838</v>
      </c>
    </row>
    <row r="29" spans="1:12" s="57" customFormat="1" ht="11.25">
      <c r="A29" s="52"/>
      <c r="B29" s="52"/>
      <c r="C29" s="52"/>
      <c r="D29" s="59">
        <f>SUM(D16:D28)</f>
        <v>14889</v>
      </c>
      <c r="E29" s="59">
        <f>SUM(E16:E28)</f>
        <v>14889</v>
      </c>
      <c r="F29" s="54"/>
      <c r="G29" s="55"/>
      <c r="H29" s="55"/>
      <c r="I29" s="60">
        <v>8398.12228092412</v>
      </c>
      <c r="J29" s="60">
        <f>I29</f>
        <v>8398.12228092412</v>
      </c>
      <c r="K29" s="56"/>
      <c r="L29" s="56"/>
    </row>
    <row r="30" spans="1:12" s="57" customFormat="1" ht="11.25">
      <c r="A30" s="52" t="s">
        <v>29</v>
      </c>
      <c r="B30" s="52">
        <v>2</v>
      </c>
      <c r="C30" s="52" t="s">
        <v>117</v>
      </c>
      <c r="D30" s="53">
        <v>1230</v>
      </c>
      <c r="E30" s="53">
        <v>0</v>
      </c>
      <c r="F30" s="58">
        <v>1</v>
      </c>
      <c r="G30" s="55">
        <f aca="true" t="shared" si="12" ref="G30:G42">D30/D$43</f>
        <v>0.1277258566978193</v>
      </c>
      <c r="H30" s="55">
        <f aca="true" t="shared" si="13" ref="H30:H42">E30/E$43</f>
        <v>0</v>
      </c>
      <c r="I30" s="56">
        <f aca="true" t="shared" si="14" ref="I30:I42">G30*I$43</f>
        <v>737.8885181080278</v>
      </c>
      <c r="J30" s="56">
        <f aca="true" t="shared" si="15" ref="J30:J42">H30*J$43</f>
        <v>0</v>
      </c>
      <c r="K30" s="56">
        <f aca="true" t="shared" si="16" ref="K30:K42">I30*$N$2</f>
        <v>25088.209615672946</v>
      </c>
      <c r="L30" s="56">
        <f aca="true" t="shared" si="17" ref="L30:L42">J30*$N$2</f>
        <v>0</v>
      </c>
    </row>
    <row r="31" spans="1:12" s="57" customFormat="1" ht="11.25">
      <c r="A31" s="52" t="s">
        <v>29</v>
      </c>
      <c r="B31" s="52">
        <v>2</v>
      </c>
      <c r="C31" s="52" t="s">
        <v>118</v>
      </c>
      <c r="D31" s="53">
        <v>545</v>
      </c>
      <c r="E31" s="53">
        <v>65</v>
      </c>
      <c r="F31" s="58">
        <v>2</v>
      </c>
      <c r="G31" s="55">
        <f t="shared" si="12"/>
        <v>0.05659397715472482</v>
      </c>
      <c r="H31" s="55">
        <f t="shared" si="13"/>
        <v>0.006749740394600207</v>
      </c>
      <c r="I31" s="56">
        <f t="shared" si="14"/>
        <v>326.95060355193107</v>
      </c>
      <c r="J31" s="56">
        <f t="shared" si="15"/>
        <v>38.99410868050553</v>
      </c>
      <c r="K31" s="56">
        <f t="shared" si="16"/>
        <v>11116.320520765656</v>
      </c>
      <c r="L31" s="56">
        <f t="shared" si="17"/>
        <v>1325.799695137188</v>
      </c>
    </row>
    <row r="32" spans="1:12" s="57" customFormat="1" ht="11.25">
      <c r="A32" s="52" t="s">
        <v>29</v>
      </c>
      <c r="B32" s="52">
        <v>2</v>
      </c>
      <c r="C32" s="52" t="s">
        <v>119</v>
      </c>
      <c r="D32" s="53">
        <v>599</v>
      </c>
      <c r="E32" s="53">
        <v>50</v>
      </c>
      <c r="F32" s="58">
        <v>3</v>
      </c>
      <c r="G32" s="55">
        <f t="shared" si="12"/>
        <v>0.062201453790238836</v>
      </c>
      <c r="H32" s="55">
        <f t="shared" si="13"/>
        <v>0.005192107995846314</v>
      </c>
      <c r="I32" s="56">
        <f t="shared" si="14"/>
        <v>359.3457092249664</v>
      </c>
      <c r="J32" s="56">
        <f t="shared" si="15"/>
        <v>29.995468215773492</v>
      </c>
      <c r="K32" s="56">
        <f t="shared" si="16"/>
        <v>12217.754113648858</v>
      </c>
      <c r="L32" s="56">
        <f t="shared" si="17"/>
        <v>1019.8459193362987</v>
      </c>
    </row>
    <row r="33" spans="1:12" s="57" customFormat="1" ht="11.25">
      <c r="A33" s="52" t="s">
        <v>29</v>
      </c>
      <c r="B33" s="52">
        <v>2</v>
      </c>
      <c r="C33" s="52" t="s">
        <v>120</v>
      </c>
      <c r="D33" s="53">
        <v>390</v>
      </c>
      <c r="E33" s="53">
        <v>48</v>
      </c>
      <c r="F33" s="58">
        <v>4</v>
      </c>
      <c r="G33" s="55">
        <f t="shared" si="12"/>
        <v>0.040498442367601244</v>
      </c>
      <c r="H33" s="55">
        <f t="shared" si="13"/>
        <v>0.004984423676012461</v>
      </c>
      <c r="I33" s="56">
        <f t="shared" si="14"/>
        <v>233.9646520830332</v>
      </c>
      <c r="J33" s="56">
        <f t="shared" si="15"/>
        <v>28.79564948714255</v>
      </c>
      <c r="K33" s="56">
        <f t="shared" si="16"/>
        <v>7954.798170823129</v>
      </c>
      <c r="L33" s="56">
        <f t="shared" si="17"/>
        <v>979.0520825628467</v>
      </c>
    </row>
    <row r="34" spans="1:12" s="57" customFormat="1" ht="11.25">
      <c r="A34" s="52" t="s">
        <v>29</v>
      </c>
      <c r="B34" s="52">
        <v>2</v>
      </c>
      <c r="C34" s="52" t="s">
        <v>121</v>
      </c>
      <c r="D34" s="53">
        <v>1280</v>
      </c>
      <c r="E34" s="53">
        <v>227</v>
      </c>
      <c r="F34" s="58">
        <v>5</v>
      </c>
      <c r="G34" s="55">
        <f t="shared" si="12"/>
        <v>0.13291796469366562</v>
      </c>
      <c r="H34" s="55">
        <f t="shared" si="13"/>
        <v>0.023572170301142264</v>
      </c>
      <c r="I34" s="56">
        <f t="shared" si="14"/>
        <v>767.8839863238013</v>
      </c>
      <c r="J34" s="56">
        <f t="shared" si="15"/>
        <v>136.17942569961164</v>
      </c>
      <c r="K34" s="56">
        <f t="shared" si="16"/>
        <v>26108.055535009244</v>
      </c>
      <c r="L34" s="56">
        <f t="shared" si="17"/>
        <v>4630.100473786796</v>
      </c>
    </row>
    <row r="35" spans="1:12" s="57" customFormat="1" ht="11.25">
      <c r="A35" s="52" t="s">
        <v>29</v>
      </c>
      <c r="B35" s="52">
        <v>2</v>
      </c>
      <c r="C35" s="52" t="s">
        <v>122</v>
      </c>
      <c r="D35" s="53">
        <v>522</v>
      </c>
      <c r="E35" s="53">
        <v>138</v>
      </c>
      <c r="F35" s="58">
        <v>6</v>
      </c>
      <c r="G35" s="55">
        <f t="shared" si="12"/>
        <v>0.05420560747663551</v>
      </c>
      <c r="H35" s="55">
        <f t="shared" si="13"/>
        <v>0.014330218068535825</v>
      </c>
      <c r="I35" s="56">
        <f t="shared" si="14"/>
        <v>313.1526881726752</v>
      </c>
      <c r="J35" s="56">
        <f t="shared" si="15"/>
        <v>82.78749227553483</v>
      </c>
      <c r="K35" s="56">
        <f t="shared" si="16"/>
        <v>10647.191397870956</v>
      </c>
      <c r="L35" s="56">
        <f t="shared" si="17"/>
        <v>2814.774737368184</v>
      </c>
    </row>
    <row r="36" spans="1:12" s="57" customFormat="1" ht="11.25">
      <c r="A36" s="52" t="s">
        <v>29</v>
      </c>
      <c r="B36" s="52">
        <v>2</v>
      </c>
      <c r="C36" s="52" t="s">
        <v>123</v>
      </c>
      <c r="D36" s="53">
        <v>290</v>
      </c>
      <c r="E36" s="53">
        <v>130</v>
      </c>
      <c r="F36" s="58">
        <v>7</v>
      </c>
      <c r="G36" s="55">
        <f t="shared" si="12"/>
        <v>0.030114226375908618</v>
      </c>
      <c r="H36" s="55">
        <f t="shared" si="13"/>
        <v>0.013499480789200415</v>
      </c>
      <c r="I36" s="56">
        <f t="shared" si="14"/>
        <v>173.97371565148623</v>
      </c>
      <c r="J36" s="56">
        <f t="shared" si="15"/>
        <v>77.98821736101107</v>
      </c>
      <c r="K36" s="56">
        <f t="shared" si="16"/>
        <v>5915.106332150532</v>
      </c>
      <c r="L36" s="56">
        <f t="shared" si="17"/>
        <v>2651.599390274376</v>
      </c>
    </row>
    <row r="37" spans="1:12" s="57" customFormat="1" ht="11.25">
      <c r="A37" s="52" t="s">
        <v>29</v>
      </c>
      <c r="B37" s="52">
        <v>2</v>
      </c>
      <c r="C37" s="52" t="s">
        <v>124</v>
      </c>
      <c r="D37" s="53">
        <v>779</v>
      </c>
      <c r="E37" s="53">
        <v>240</v>
      </c>
      <c r="F37" s="58">
        <v>8</v>
      </c>
      <c r="G37" s="55">
        <f t="shared" si="12"/>
        <v>0.08089304257528557</v>
      </c>
      <c r="H37" s="55">
        <f t="shared" si="13"/>
        <v>0.024922118380062305</v>
      </c>
      <c r="I37" s="56">
        <f t="shared" si="14"/>
        <v>467.329394801751</v>
      </c>
      <c r="J37" s="56">
        <f t="shared" si="15"/>
        <v>143.97824743571275</v>
      </c>
      <c r="K37" s="56">
        <f t="shared" si="16"/>
        <v>15889.199423259533</v>
      </c>
      <c r="L37" s="56">
        <f t="shared" si="17"/>
        <v>4895.260412814233</v>
      </c>
    </row>
    <row r="38" spans="1:12" s="57" customFormat="1" ht="11.25">
      <c r="A38" s="52" t="s">
        <v>29</v>
      </c>
      <c r="B38" s="52">
        <v>2</v>
      </c>
      <c r="C38" s="52" t="s">
        <v>125</v>
      </c>
      <c r="D38" s="53">
        <v>2803</v>
      </c>
      <c r="E38" s="53">
        <v>794</v>
      </c>
      <c r="F38" s="58">
        <v>9</v>
      </c>
      <c r="G38" s="55">
        <f t="shared" si="12"/>
        <v>0.29106957424714436</v>
      </c>
      <c r="H38" s="55">
        <f t="shared" si="13"/>
        <v>0.08245067497403946</v>
      </c>
      <c r="I38" s="56">
        <f t="shared" si="14"/>
        <v>1681.5459481762618</v>
      </c>
      <c r="J38" s="56">
        <f t="shared" si="15"/>
        <v>476.328035266483</v>
      </c>
      <c r="K38" s="56">
        <f t="shared" si="16"/>
        <v>57172.562237992905</v>
      </c>
      <c r="L38" s="56">
        <f t="shared" si="17"/>
        <v>16195.153199060424</v>
      </c>
    </row>
    <row r="39" spans="1:12" s="57" customFormat="1" ht="11.25">
      <c r="A39" s="52" t="s">
        <v>29</v>
      </c>
      <c r="B39" s="52">
        <v>2</v>
      </c>
      <c r="C39" s="52" t="s">
        <v>126</v>
      </c>
      <c r="D39" s="53">
        <v>348</v>
      </c>
      <c r="E39" s="53">
        <v>248</v>
      </c>
      <c r="F39" s="58">
        <v>10</v>
      </c>
      <c r="G39" s="55">
        <f t="shared" si="12"/>
        <v>0.03613707165109034</v>
      </c>
      <c r="H39" s="55">
        <f t="shared" si="13"/>
        <v>0.025752855659397715</v>
      </c>
      <c r="I39" s="56">
        <f t="shared" si="14"/>
        <v>208.76845878178347</v>
      </c>
      <c r="J39" s="56">
        <f t="shared" si="15"/>
        <v>148.7775223502365</v>
      </c>
      <c r="K39" s="56">
        <f t="shared" si="16"/>
        <v>7098.127598580638</v>
      </c>
      <c r="L39" s="56">
        <f t="shared" si="17"/>
        <v>5058.435759908041</v>
      </c>
    </row>
    <row r="40" spans="1:12" s="57" customFormat="1" ht="11.25">
      <c r="A40" s="52" t="s">
        <v>29</v>
      </c>
      <c r="B40" s="52">
        <v>2</v>
      </c>
      <c r="C40" s="52" t="s">
        <v>127</v>
      </c>
      <c r="D40" s="53">
        <v>216</v>
      </c>
      <c r="E40" s="53">
        <v>190</v>
      </c>
      <c r="F40" s="58">
        <v>11</v>
      </c>
      <c r="G40" s="55">
        <f t="shared" si="12"/>
        <v>0.022429906542056073</v>
      </c>
      <c r="H40" s="55">
        <f t="shared" si="13"/>
        <v>0.01973001038421599</v>
      </c>
      <c r="I40" s="56">
        <f t="shared" si="14"/>
        <v>129.58042269214147</v>
      </c>
      <c r="J40" s="56">
        <f t="shared" si="15"/>
        <v>113.98277921993926</v>
      </c>
      <c r="K40" s="56">
        <f t="shared" si="16"/>
        <v>4405.73437153281</v>
      </c>
      <c r="L40" s="56">
        <f t="shared" si="17"/>
        <v>3875.4144934779347</v>
      </c>
    </row>
    <row r="41" spans="1:12" s="57" customFormat="1" ht="11.25">
      <c r="A41" s="52" t="s">
        <v>29</v>
      </c>
      <c r="B41" s="52">
        <v>2</v>
      </c>
      <c r="C41" s="52" t="s">
        <v>128</v>
      </c>
      <c r="D41" s="53">
        <v>628</v>
      </c>
      <c r="E41" s="53">
        <v>384</v>
      </c>
      <c r="F41" s="58">
        <v>12</v>
      </c>
      <c r="G41" s="55">
        <f t="shared" si="12"/>
        <v>0.0652128764278297</v>
      </c>
      <c r="H41" s="55">
        <f t="shared" si="13"/>
        <v>0.03987538940809969</v>
      </c>
      <c r="I41" s="56">
        <f t="shared" si="14"/>
        <v>376.7430807901151</v>
      </c>
      <c r="J41" s="56">
        <f t="shared" si="15"/>
        <v>230.3651958971404</v>
      </c>
      <c r="K41" s="56">
        <f t="shared" si="16"/>
        <v>12809.264746863912</v>
      </c>
      <c r="L41" s="56">
        <f t="shared" si="17"/>
        <v>7832.416660502774</v>
      </c>
    </row>
    <row r="42" spans="1:12" s="57" customFormat="1" ht="11.25">
      <c r="A42" s="52" t="s">
        <v>29</v>
      </c>
      <c r="B42" s="52">
        <v>2</v>
      </c>
      <c r="C42" s="52" t="s">
        <v>38</v>
      </c>
      <c r="D42" s="53">
        <v>0</v>
      </c>
      <c r="E42" s="53">
        <v>7116</v>
      </c>
      <c r="F42" s="58">
        <v>13</v>
      </c>
      <c r="G42" s="55">
        <f t="shared" si="12"/>
        <v>0</v>
      </c>
      <c r="H42" s="55">
        <f t="shared" si="13"/>
        <v>0.7389408099688474</v>
      </c>
      <c r="I42" s="56">
        <f t="shared" si="14"/>
        <v>0</v>
      </c>
      <c r="J42" s="56">
        <f t="shared" si="15"/>
        <v>4268.955036468883</v>
      </c>
      <c r="K42" s="56">
        <f t="shared" si="16"/>
        <v>0</v>
      </c>
      <c r="L42" s="56">
        <f t="shared" si="17"/>
        <v>145144.471239942</v>
      </c>
    </row>
    <row r="43" spans="1:12" s="57" customFormat="1" ht="11.25">
      <c r="A43" s="52"/>
      <c r="B43" s="52"/>
      <c r="C43" s="52"/>
      <c r="D43" s="59">
        <f>SUM(D30:D42)</f>
        <v>9630</v>
      </c>
      <c r="E43" s="59">
        <f>SUM(E30:E42)</f>
        <v>9630</v>
      </c>
      <c r="F43" s="54"/>
      <c r="G43" s="55"/>
      <c r="H43" s="55"/>
      <c r="I43" s="60">
        <v>5777.127178357974</v>
      </c>
      <c r="J43" s="60">
        <f>I43</f>
        <v>5777.127178357974</v>
      </c>
      <c r="K43" s="56"/>
      <c r="L43" s="56"/>
    </row>
    <row r="44" spans="1:12" s="57" customFormat="1" ht="11.25">
      <c r="A44" s="52" t="s">
        <v>29</v>
      </c>
      <c r="B44" s="52">
        <v>4</v>
      </c>
      <c r="C44" s="52" t="s">
        <v>38</v>
      </c>
      <c r="D44" s="53">
        <v>5871</v>
      </c>
      <c r="E44" s="53">
        <v>0</v>
      </c>
      <c r="F44" s="58">
        <v>13</v>
      </c>
      <c r="G44" s="55">
        <f aca="true" t="shared" si="18" ref="G44:G56">D44/D$57</f>
        <v>0.6983466159153087</v>
      </c>
      <c r="H44" s="55">
        <f aca="true" t="shared" si="19" ref="H44:H56">E44/E$57</f>
        <v>0</v>
      </c>
      <c r="I44" s="56">
        <f aca="true" t="shared" si="20" ref="I44:I56">G44*I$57</f>
        <v>3573.2258366910914</v>
      </c>
      <c r="J44" s="56">
        <f aca="true" t="shared" si="21" ref="J44:J56">H44*J$57</f>
        <v>0</v>
      </c>
      <c r="K44" s="56">
        <f aca="true" t="shared" si="22" ref="K44:K56">I44*$N$2</f>
        <v>121489.6784474971</v>
      </c>
      <c r="L44" s="56">
        <f aca="true" t="shared" si="23" ref="L44:L56">J44*$N$2</f>
        <v>0</v>
      </c>
    </row>
    <row r="45" spans="1:12" s="57" customFormat="1" ht="11.25">
      <c r="A45" s="52" t="s">
        <v>29</v>
      </c>
      <c r="B45" s="52">
        <v>4</v>
      </c>
      <c r="C45" s="52" t="s">
        <v>128</v>
      </c>
      <c r="D45" s="53">
        <v>392</v>
      </c>
      <c r="E45" s="53">
        <v>495</v>
      </c>
      <c r="F45" s="58">
        <v>12</v>
      </c>
      <c r="G45" s="55">
        <f t="shared" si="18"/>
        <v>0.0466278101582015</v>
      </c>
      <c r="H45" s="55">
        <f t="shared" si="19"/>
        <v>0.05887950517425954</v>
      </c>
      <c r="I45" s="56">
        <f t="shared" si="20"/>
        <v>238.58022960022276</v>
      </c>
      <c r="J45" s="56">
        <f t="shared" si="21"/>
        <v>301.26840217375064</v>
      </c>
      <c r="K45" s="56">
        <f t="shared" si="22"/>
        <v>8111.7278064075745</v>
      </c>
      <c r="L45" s="56">
        <f t="shared" si="23"/>
        <v>10243.125673907522</v>
      </c>
    </row>
    <row r="46" spans="1:12" s="57" customFormat="1" ht="11.25">
      <c r="A46" s="52" t="s">
        <v>29</v>
      </c>
      <c r="B46" s="52">
        <v>4</v>
      </c>
      <c r="C46" s="52" t="s">
        <v>127</v>
      </c>
      <c r="D46" s="53">
        <v>194</v>
      </c>
      <c r="E46" s="53">
        <v>216</v>
      </c>
      <c r="F46" s="58">
        <v>11</v>
      </c>
      <c r="G46" s="55">
        <f t="shared" si="18"/>
        <v>0.02307600808849768</v>
      </c>
      <c r="H46" s="55">
        <f t="shared" si="19"/>
        <v>0.02569287498513144</v>
      </c>
      <c r="I46" s="56">
        <f t="shared" si="20"/>
        <v>118.07286873072249</v>
      </c>
      <c r="J46" s="56">
        <f t="shared" si="21"/>
        <v>131.4625754940003</v>
      </c>
      <c r="K46" s="56">
        <f t="shared" si="22"/>
        <v>4014.477536844565</v>
      </c>
      <c r="L46" s="56">
        <f t="shared" si="23"/>
        <v>4469.72756679601</v>
      </c>
    </row>
    <row r="47" spans="1:12" s="57" customFormat="1" ht="11.25">
      <c r="A47" s="52" t="s">
        <v>29</v>
      </c>
      <c r="B47" s="52">
        <v>4</v>
      </c>
      <c r="C47" s="52" t="s">
        <v>126</v>
      </c>
      <c r="D47" s="53">
        <v>250</v>
      </c>
      <c r="E47" s="53">
        <v>366</v>
      </c>
      <c r="F47" s="58">
        <v>10</v>
      </c>
      <c r="G47" s="55">
        <f t="shared" si="18"/>
        <v>0.02973712382538361</v>
      </c>
      <c r="H47" s="55">
        <f t="shared" si="19"/>
        <v>0.043535149280361604</v>
      </c>
      <c r="I47" s="56">
        <f t="shared" si="20"/>
        <v>152.15575867361144</v>
      </c>
      <c r="J47" s="56">
        <f t="shared" si="21"/>
        <v>222.75603069816717</v>
      </c>
      <c r="K47" s="56">
        <f t="shared" si="22"/>
        <v>5173.29579490279</v>
      </c>
      <c r="L47" s="56">
        <f t="shared" si="23"/>
        <v>7573.705043737684</v>
      </c>
    </row>
    <row r="48" spans="1:12" s="57" customFormat="1" ht="11.25">
      <c r="A48" s="52" t="s">
        <v>29</v>
      </c>
      <c r="B48" s="52">
        <v>4</v>
      </c>
      <c r="C48" s="52" t="s">
        <v>125</v>
      </c>
      <c r="D48" s="53">
        <v>746</v>
      </c>
      <c r="E48" s="53">
        <v>2474</v>
      </c>
      <c r="F48" s="58">
        <v>9</v>
      </c>
      <c r="G48" s="55">
        <f t="shared" si="18"/>
        <v>0.08873557749494469</v>
      </c>
      <c r="H48" s="55">
        <f t="shared" si="19"/>
        <v>0.2942785773759962</v>
      </c>
      <c r="I48" s="56">
        <f t="shared" si="20"/>
        <v>454.0327838820566</v>
      </c>
      <c r="J48" s="56">
        <f t="shared" si="21"/>
        <v>1505.7333878340592</v>
      </c>
      <c r="K48" s="56">
        <f t="shared" si="22"/>
        <v>15437.114651989925</v>
      </c>
      <c r="L48" s="56">
        <f t="shared" si="23"/>
        <v>51194.93518635801</v>
      </c>
    </row>
    <row r="49" spans="1:12" s="57" customFormat="1" ht="11.25">
      <c r="A49" s="52" t="s">
        <v>29</v>
      </c>
      <c r="B49" s="52">
        <v>4</v>
      </c>
      <c r="C49" s="52" t="s">
        <v>124</v>
      </c>
      <c r="D49" s="53">
        <v>219</v>
      </c>
      <c r="E49" s="53">
        <v>651</v>
      </c>
      <c r="F49" s="58">
        <v>8</v>
      </c>
      <c r="G49" s="55">
        <f t="shared" si="18"/>
        <v>0.026049720471036042</v>
      </c>
      <c r="H49" s="55">
        <f t="shared" si="19"/>
        <v>0.07743547044129892</v>
      </c>
      <c r="I49" s="56">
        <f t="shared" si="20"/>
        <v>133.28844459808363</v>
      </c>
      <c r="J49" s="56">
        <f t="shared" si="21"/>
        <v>396.21359558608424</v>
      </c>
      <c r="K49" s="56">
        <f t="shared" si="22"/>
        <v>4531.807116334843</v>
      </c>
      <c r="L49" s="56">
        <f t="shared" si="23"/>
        <v>13471.262249926864</v>
      </c>
    </row>
    <row r="50" spans="1:12" s="57" customFormat="1" ht="11.25">
      <c r="A50" s="52" t="s">
        <v>29</v>
      </c>
      <c r="B50" s="52">
        <v>4</v>
      </c>
      <c r="C50" s="52" t="s">
        <v>123</v>
      </c>
      <c r="D50" s="53">
        <v>146</v>
      </c>
      <c r="E50" s="53">
        <v>307</v>
      </c>
      <c r="F50" s="58">
        <v>7</v>
      </c>
      <c r="G50" s="55">
        <f t="shared" si="18"/>
        <v>0.01736648031402403</v>
      </c>
      <c r="H50" s="55">
        <f t="shared" si="19"/>
        <v>0.03651718805757107</v>
      </c>
      <c r="I50" s="56">
        <f t="shared" si="20"/>
        <v>88.85896306538909</v>
      </c>
      <c r="J50" s="56">
        <f t="shared" si="21"/>
        <v>186.84727165119486</v>
      </c>
      <c r="K50" s="56">
        <f t="shared" si="22"/>
        <v>3021.204744223229</v>
      </c>
      <c r="L50" s="56">
        <f t="shared" si="23"/>
        <v>6352.807236140625</v>
      </c>
    </row>
    <row r="51" spans="1:12" s="57" customFormat="1" ht="11.25">
      <c r="A51" s="52" t="s">
        <v>29</v>
      </c>
      <c r="B51" s="52">
        <v>4</v>
      </c>
      <c r="C51" s="52" t="s">
        <v>122</v>
      </c>
      <c r="D51" s="53">
        <v>130</v>
      </c>
      <c r="E51" s="53">
        <v>458</v>
      </c>
      <c r="F51" s="58">
        <v>6</v>
      </c>
      <c r="G51" s="55">
        <f t="shared" si="18"/>
        <v>0.015463304389199477</v>
      </c>
      <c r="H51" s="55">
        <f t="shared" si="19"/>
        <v>0.05447841084810277</v>
      </c>
      <c r="I51" s="56">
        <f t="shared" si="20"/>
        <v>79.12099451027795</v>
      </c>
      <c r="J51" s="56">
        <f t="shared" si="21"/>
        <v>278.7493498900562</v>
      </c>
      <c r="K51" s="56">
        <f t="shared" si="22"/>
        <v>2690.1138133494505</v>
      </c>
      <c r="L51" s="56">
        <f t="shared" si="23"/>
        <v>9477.47789626191</v>
      </c>
    </row>
    <row r="52" spans="1:12" s="57" customFormat="1" ht="11.25">
      <c r="A52" s="52" t="s">
        <v>29</v>
      </c>
      <c r="B52" s="52">
        <v>4</v>
      </c>
      <c r="C52" s="52" t="s">
        <v>121</v>
      </c>
      <c r="D52" s="53">
        <v>258</v>
      </c>
      <c r="E52" s="53">
        <v>981</v>
      </c>
      <c r="F52" s="58">
        <v>5</v>
      </c>
      <c r="G52" s="55">
        <f t="shared" si="18"/>
        <v>0.030688711787795885</v>
      </c>
      <c r="H52" s="55">
        <f t="shared" si="19"/>
        <v>0.11668847389080528</v>
      </c>
      <c r="I52" s="56">
        <f t="shared" si="20"/>
        <v>157.024742951167</v>
      </c>
      <c r="J52" s="56">
        <f t="shared" si="21"/>
        <v>597.0591970352514</v>
      </c>
      <c r="K52" s="56">
        <f t="shared" si="22"/>
        <v>5338.841260339678</v>
      </c>
      <c r="L52" s="56">
        <f t="shared" si="23"/>
        <v>20300.012699198545</v>
      </c>
    </row>
    <row r="53" spans="1:12" s="57" customFormat="1" ht="11.25">
      <c r="A53" s="52" t="s">
        <v>29</v>
      </c>
      <c r="B53" s="52">
        <v>4</v>
      </c>
      <c r="C53" s="52" t="s">
        <v>120</v>
      </c>
      <c r="D53" s="53">
        <v>38</v>
      </c>
      <c r="E53" s="53">
        <v>340</v>
      </c>
      <c r="F53" s="58">
        <v>4</v>
      </c>
      <c r="G53" s="55">
        <f t="shared" si="18"/>
        <v>0.004520042821458309</v>
      </c>
      <c r="H53" s="55">
        <f t="shared" si="19"/>
        <v>0.04044248840252171</v>
      </c>
      <c r="I53" s="56">
        <f t="shared" si="20"/>
        <v>23.127675318388942</v>
      </c>
      <c r="J53" s="56">
        <f t="shared" si="21"/>
        <v>206.9318317961116</v>
      </c>
      <c r="K53" s="56">
        <f t="shared" si="22"/>
        <v>786.340960825224</v>
      </c>
      <c r="L53" s="56">
        <f t="shared" si="23"/>
        <v>7035.682281067794</v>
      </c>
    </row>
    <row r="54" spans="1:12" s="57" customFormat="1" ht="11.25">
      <c r="A54" s="52" t="s">
        <v>29</v>
      </c>
      <c r="B54" s="52">
        <v>4</v>
      </c>
      <c r="C54" s="52" t="s">
        <v>119</v>
      </c>
      <c r="D54" s="53">
        <v>89</v>
      </c>
      <c r="E54" s="53">
        <v>472</v>
      </c>
      <c r="F54" s="58">
        <v>3</v>
      </c>
      <c r="G54" s="55">
        <f t="shared" si="18"/>
        <v>0.010586416081836565</v>
      </c>
      <c r="H54" s="55">
        <f t="shared" si="19"/>
        <v>0.05614368978232425</v>
      </c>
      <c r="I54" s="56">
        <f t="shared" si="20"/>
        <v>54.167450087805676</v>
      </c>
      <c r="J54" s="56">
        <f t="shared" si="21"/>
        <v>287.2700723757784</v>
      </c>
      <c r="K54" s="56">
        <f t="shared" si="22"/>
        <v>1841.693302985393</v>
      </c>
      <c r="L54" s="56">
        <f t="shared" si="23"/>
        <v>9767.182460776465</v>
      </c>
    </row>
    <row r="55" spans="1:12" s="57" customFormat="1" ht="11.25">
      <c r="A55" s="52" t="s">
        <v>29</v>
      </c>
      <c r="B55" s="52">
        <v>4</v>
      </c>
      <c r="C55" s="52" t="s">
        <v>118</v>
      </c>
      <c r="D55" s="53">
        <v>74</v>
      </c>
      <c r="E55" s="53">
        <v>496</v>
      </c>
      <c r="F55" s="58">
        <v>2</v>
      </c>
      <c r="G55" s="55">
        <f t="shared" si="18"/>
        <v>0.008802188652313548</v>
      </c>
      <c r="H55" s="55">
        <f t="shared" si="19"/>
        <v>0.05899845366956108</v>
      </c>
      <c r="I55" s="56">
        <f t="shared" si="20"/>
        <v>45.038104567388984</v>
      </c>
      <c r="J55" s="56">
        <f t="shared" si="21"/>
        <v>301.8770252084451</v>
      </c>
      <c r="K55" s="56">
        <f t="shared" si="22"/>
        <v>1531.2955552912254</v>
      </c>
      <c r="L55" s="56">
        <f t="shared" si="23"/>
        <v>10263.818857087133</v>
      </c>
    </row>
    <row r="56" spans="1:12" s="57" customFormat="1" ht="11.25">
      <c r="A56" s="52" t="s">
        <v>29</v>
      </c>
      <c r="B56" s="52">
        <v>4</v>
      </c>
      <c r="C56" s="52" t="s">
        <v>117</v>
      </c>
      <c r="D56" s="61">
        <v>0</v>
      </c>
      <c r="E56" s="53">
        <v>1151</v>
      </c>
      <c r="F56" s="58">
        <v>1</v>
      </c>
      <c r="G56" s="55">
        <f t="shared" si="18"/>
        <v>0</v>
      </c>
      <c r="H56" s="55">
        <f t="shared" si="19"/>
        <v>0.13690971809206615</v>
      </c>
      <c r="I56" s="56">
        <f t="shared" si="20"/>
        <v>0</v>
      </c>
      <c r="J56" s="56">
        <f t="shared" si="21"/>
        <v>700.5251129333072</v>
      </c>
      <c r="K56" s="56">
        <f t="shared" si="22"/>
        <v>0</v>
      </c>
      <c r="L56" s="56">
        <f t="shared" si="23"/>
        <v>23817.853839732445</v>
      </c>
    </row>
    <row r="57" spans="1:12" s="57" customFormat="1" ht="11.25">
      <c r="A57" s="52"/>
      <c r="B57" s="52"/>
      <c r="C57" s="52"/>
      <c r="D57" s="59">
        <f>SUM(D44:D56)</f>
        <v>8407</v>
      </c>
      <c r="E57" s="59">
        <f>SUM(E44:E56)</f>
        <v>8407</v>
      </c>
      <c r="F57" s="54"/>
      <c r="G57" s="55"/>
      <c r="H57" s="55"/>
      <c r="I57" s="60">
        <v>5116.693852676206</v>
      </c>
      <c r="J57" s="60">
        <f>I57</f>
        <v>5116.693852676206</v>
      </c>
      <c r="K57" s="56"/>
      <c r="L57" s="56"/>
    </row>
    <row r="58" spans="1:12" s="57" customFormat="1" ht="11.25">
      <c r="A58" s="52" t="s">
        <v>30</v>
      </c>
      <c r="B58" s="52">
        <v>2</v>
      </c>
      <c r="C58" s="52" t="s">
        <v>117</v>
      </c>
      <c r="D58" s="53">
        <v>877</v>
      </c>
      <c r="E58" s="53">
        <v>0</v>
      </c>
      <c r="F58" s="58">
        <v>1</v>
      </c>
      <c r="G58" s="55">
        <f aca="true" t="shared" si="24" ref="G58:G70">D58/D$71</f>
        <v>0.10884944768524264</v>
      </c>
      <c r="H58" s="55">
        <f aca="true" t="shared" si="25" ref="H58:H70">E58/E$71</f>
        <v>0</v>
      </c>
      <c r="I58" s="56">
        <f aca="true" t="shared" si="26" ref="I58:I70">G58*I$71</f>
        <v>483.41836696220855</v>
      </c>
      <c r="J58" s="56">
        <f aca="true" t="shared" si="27" ref="J58:J70">H58*J$71</f>
        <v>0</v>
      </c>
      <c r="K58" s="56">
        <f aca="true" t="shared" si="28" ref="K58:K70">I58*$O$2</f>
        <v>18369.897944563923</v>
      </c>
      <c r="L58" s="56">
        <f aca="true" t="shared" si="29" ref="L58:L70">J58*$O$2</f>
        <v>0</v>
      </c>
    </row>
    <row r="59" spans="1:12" s="57" customFormat="1" ht="11.25">
      <c r="A59" s="52" t="s">
        <v>30</v>
      </c>
      <c r="B59" s="52">
        <v>2</v>
      </c>
      <c r="C59" s="52" t="s">
        <v>118</v>
      </c>
      <c r="D59" s="53">
        <v>358</v>
      </c>
      <c r="E59" s="53">
        <v>55</v>
      </c>
      <c r="F59" s="58">
        <v>2</v>
      </c>
      <c r="G59" s="55">
        <f t="shared" si="24"/>
        <v>0.04443341193992801</v>
      </c>
      <c r="H59" s="55">
        <f t="shared" si="25"/>
        <v>0.006826362169542013</v>
      </c>
      <c r="I59" s="56">
        <f t="shared" si="26"/>
        <v>197.33611787054807</v>
      </c>
      <c r="J59" s="56">
        <f t="shared" si="27"/>
        <v>30.31700134882722</v>
      </c>
      <c r="K59" s="56">
        <f t="shared" si="28"/>
        <v>7498.772479080826</v>
      </c>
      <c r="L59" s="56">
        <f t="shared" si="29"/>
        <v>1152.0460512554343</v>
      </c>
    </row>
    <row r="60" spans="1:12" s="57" customFormat="1" ht="11.25">
      <c r="A60" s="52" t="s">
        <v>30</v>
      </c>
      <c r="B60" s="52">
        <v>2</v>
      </c>
      <c r="C60" s="52" t="s">
        <v>119</v>
      </c>
      <c r="D60" s="53">
        <v>367</v>
      </c>
      <c r="E60" s="53">
        <v>46</v>
      </c>
      <c r="F60" s="58">
        <v>3</v>
      </c>
      <c r="G60" s="55">
        <f t="shared" si="24"/>
        <v>0.045550453022216705</v>
      </c>
      <c r="H60" s="55">
        <f t="shared" si="25"/>
        <v>0.00570932108725332</v>
      </c>
      <c r="I60" s="56">
        <f t="shared" si="26"/>
        <v>202.2970817276289</v>
      </c>
      <c r="J60" s="56">
        <f t="shared" si="27"/>
        <v>25.3560374917464</v>
      </c>
      <c r="K60" s="56">
        <f t="shared" si="28"/>
        <v>7687.2891056498975</v>
      </c>
      <c r="L60" s="56">
        <f t="shared" si="29"/>
        <v>963.5294246863632</v>
      </c>
    </row>
    <row r="61" spans="1:12" s="57" customFormat="1" ht="11.25">
      <c r="A61" s="52" t="s">
        <v>30</v>
      </c>
      <c r="B61" s="52">
        <v>2</v>
      </c>
      <c r="C61" s="52" t="s">
        <v>120</v>
      </c>
      <c r="D61" s="53">
        <v>205</v>
      </c>
      <c r="E61" s="53">
        <v>62</v>
      </c>
      <c r="F61" s="58">
        <v>4</v>
      </c>
      <c r="G61" s="55">
        <f t="shared" si="24"/>
        <v>0.025443713541020232</v>
      </c>
      <c r="H61" s="55">
        <f t="shared" si="25"/>
        <v>0.007695171900210997</v>
      </c>
      <c r="I61" s="56">
        <f t="shared" si="26"/>
        <v>112.99973230017419</v>
      </c>
      <c r="J61" s="56">
        <f t="shared" si="27"/>
        <v>34.17552879322341</v>
      </c>
      <c r="K61" s="56">
        <f t="shared" si="28"/>
        <v>4293.989827406619</v>
      </c>
      <c r="L61" s="56">
        <f t="shared" si="29"/>
        <v>1298.6700941424895</v>
      </c>
    </row>
    <row r="62" spans="1:12" s="57" customFormat="1" ht="11.25">
      <c r="A62" s="52" t="s">
        <v>30</v>
      </c>
      <c r="B62" s="52">
        <v>2</v>
      </c>
      <c r="C62" s="52" t="s">
        <v>121</v>
      </c>
      <c r="D62" s="53">
        <v>1001</v>
      </c>
      <c r="E62" s="53">
        <v>192</v>
      </c>
      <c r="F62" s="58">
        <v>5</v>
      </c>
      <c r="G62" s="55">
        <f t="shared" si="24"/>
        <v>0.12423979148566464</v>
      </c>
      <c r="H62" s="55">
        <f t="shared" si="25"/>
        <v>0.02383020975549212</v>
      </c>
      <c r="I62" s="56">
        <f t="shared" si="26"/>
        <v>551.7694245486554</v>
      </c>
      <c r="J62" s="56">
        <f t="shared" si="27"/>
        <v>105.83389561772411</v>
      </c>
      <c r="K62" s="56">
        <f t="shared" si="28"/>
        <v>20967.238132848903</v>
      </c>
      <c r="L62" s="56">
        <f t="shared" si="29"/>
        <v>4021.688033473516</v>
      </c>
    </row>
    <row r="63" spans="1:12" s="57" customFormat="1" ht="11.25">
      <c r="A63" s="52" t="s">
        <v>30</v>
      </c>
      <c r="B63" s="52">
        <v>2</v>
      </c>
      <c r="C63" s="52" t="s">
        <v>122</v>
      </c>
      <c r="D63" s="53">
        <v>513</v>
      </c>
      <c r="E63" s="53">
        <v>116</v>
      </c>
      <c r="F63" s="58">
        <v>6</v>
      </c>
      <c r="G63" s="55">
        <f t="shared" si="24"/>
        <v>0.0636713416904555</v>
      </c>
      <c r="H63" s="55">
        <f t="shared" si="25"/>
        <v>0.014397418393943155</v>
      </c>
      <c r="I63" s="56">
        <f t="shared" si="26"/>
        <v>282.7749398536066</v>
      </c>
      <c r="J63" s="56">
        <f t="shared" si="27"/>
        <v>63.94131193570831</v>
      </c>
      <c r="K63" s="56">
        <f t="shared" si="28"/>
        <v>10745.44771443705</v>
      </c>
      <c r="L63" s="56">
        <f t="shared" si="29"/>
        <v>2429.769853556916</v>
      </c>
    </row>
    <row r="64" spans="1:12" s="57" customFormat="1" ht="11.25">
      <c r="A64" s="52" t="s">
        <v>30</v>
      </c>
      <c r="B64" s="52">
        <v>2</v>
      </c>
      <c r="C64" s="52" t="s">
        <v>123</v>
      </c>
      <c r="D64" s="53">
        <v>315</v>
      </c>
      <c r="E64" s="53">
        <v>79</v>
      </c>
      <c r="F64" s="58">
        <v>7</v>
      </c>
      <c r="G64" s="55">
        <f t="shared" si="24"/>
        <v>0.03909643788010426</v>
      </c>
      <c r="H64" s="55">
        <f t="shared" si="25"/>
        <v>0.009805138388978528</v>
      </c>
      <c r="I64" s="56">
        <f t="shared" si="26"/>
        <v>173.6337349978286</v>
      </c>
      <c r="J64" s="56">
        <f t="shared" si="27"/>
        <v>43.54623830104273</v>
      </c>
      <c r="K64" s="56">
        <f t="shared" si="28"/>
        <v>6598.081929917487</v>
      </c>
      <c r="L64" s="56">
        <f t="shared" si="29"/>
        <v>1654.7570554396236</v>
      </c>
    </row>
    <row r="65" spans="1:12" s="57" customFormat="1" ht="11.25">
      <c r="A65" s="52" t="s">
        <v>30</v>
      </c>
      <c r="B65" s="52">
        <v>2</v>
      </c>
      <c r="C65" s="52" t="s">
        <v>124</v>
      </c>
      <c r="D65" s="53">
        <v>735</v>
      </c>
      <c r="E65" s="53">
        <v>251</v>
      </c>
      <c r="F65" s="58">
        <v>8</v>
      </c>
      <c r="G65" s="55">
        <f t="shared" si="24"/>
        <v>0.09122502172024327</v>
      </c>
      <c r="H65" s="55">
        <f t="shared" si="25"/>
        <v>0.03115303462827355</v>
      </c>
      <c r="I65" s="56">
        <f t="shared" si="26"/>
        <v>405.14538166160014</v>
      </c>
      <c r="J65" s="56">
        <f t="shared" si="27"/>
        <v>138.35576979192058</v>
      </c>
      <c r="K65" s="56">
        <f t="shared" si="28"/>
        <v>15395.524503140805</v>
      </c>
      <c r="L65" s="56">
        <f t="shared" si="29"/>
        <v>5257.519252092982</v>
      </c>
    </row>
    <row r="66" spans="1:12" s="57" customFormat="1" ht="11.25">
      <c r="A66" s="52" t="s">
        <v>30</v>
      </c>
      <c r="B66" s="52">
        <v>2</v>
      </c>
      <c r="C66" s="52" t="s">
        <v>125</v>
      </c>
      <c r="D66" s="53">
        <v>2726</v>
      </c>
      <c r="E66" s="53">
        <v>661</v>
      </c>
      <c r="F66" s="58">
        <v>9</v>
      </c>
      <c r="G66" s="55">
        <f t="shared" si="24"/>
        <v>0.33833933225766416</v>
      </c>
      <c r="H66" s="55">
        <f t="shared" si="25"/>
        <v>0.08204046171031401</v>
      </c>
      <c r="I66" s="56">
        <f t="shared" si="26"/>
        <v>1502.6208304891454</v>
      </c>
      <c r="J66" s="56">
        <f t="shared" si="27"/>
        <v>364.3552343922689</v>
      </c>
      <c r="K66" s="56">
        <f t="shared" si="28"/>
        <v>57099.59155858753</v>
      </c>
      <c r="L66" s="56">
        <f t="shared" si="29"/>
        <v>13845.49890690622</v>
      </c>
    </row>
    <row r="67" spans="1:12" s="57" customFormat="1" ht="11.25">
      <c r="A67" s="52" t="s">
        <v>30</v>
      </c>
      <c r="B67" s="52">
        <v>2</v>
      </c>
      <c r="C67" s="52" t="s">
        <v>126</v>
      </c>
      <c r="D67" s="53">
        <v>331</v>
      </c>
      <c r="E67" s="53">
        <v>208</v>
      </c>
      <c r="F67" s="58">
        <v>10</v>
      </c>
      <c r="G67" s="55">
        <f t="shared" si="24"/>
        <v>0.041082288693061936</v>
      </c>
      <c r="H67" s="55">
        <f t="shared" si="25"/>
        <v>0.025816060568449796</v>
      </c>
      <c r="I67" s="56">
        <f t="shared" si="26"/>
        <v>182.45322629930564</v>
      </c>
      <c r="J67" s="56">
        <f t="shared" si="27"/>
        <v>114.65338691920113</v>
      </c>
      <c r="K67" s="56">
        <f t="shared" si="28"/>
        <v>6933.222599373615</v>
      </c>
      <c r="L67" s="56">
        <f t="shared" si="29"/>
        <v>4356.8287029296425</v>
      </c>
    </row>
    <row r="68" spans="1:12" s="57" customFormat="1" ht="11.25">
      <c r="A68" s="52" t="s">
        <v>30</v>
      </c>
      <c r="B68" s="52">
        <v>2</v>
      </c>
      <c r="C68" s="52" t="s">
        <v>127</v>
      </c>
      <c r="D68" s="53">
        <v>199</v>
      </c>
      <c r="E68" s="53">
        <v>110</v>
      </c>
      <c r="F68" s="58">
        <v>11</v>
      </c>
      <c r="G68" s="55">
        <f t="shared" si="24"/>
        <v>0.024699019486161104</v>
      </c>
      <c r="H68" s="55">
        <f t="shared" si="25"/>
        <v>0.013652724339084026</v>
      </c>
      <c r="I68" s="56">
        <f t="shared" si="26"/>
        <v>109.6924230621203</v>
      </c>
      <c r="J68" s="56">
        <f t="shared" si="27"/>
        <v>60.63400269765444</v>
      </c>
      <c r="K68" s="56">
        <f t="shared" si="28"/>
        <v>4168.312076360571</v>
      </c>
      <c r="L68" s="56">
        <f t="shared" si="29"/>
        <v>2304.0921025108687</v>
      </c>
    </row>
    <row r="69" spans="1:12" s="57" customFormat="1" ht="11.25">
      <c r="A69" s="52" t="s">
        <v>30</v>
      </c>
      <c r="B69" s="52">
        <v>2</v>
      </c>
      <c r="C69" s="52" t="s">
        <v>128</v>
      </c>
      <c r="D69" s="53">
        <v>430</v>
      </c>
      <c r="E69" s="53">
        <v>312</v>
      </c>
      <c r="F69" s="58">
        <v>12</v>
      </c>
      <c r="G69" s="55">
        <f t="shared" si="24"/>
        <v>0.053369740598237556</v>
      </c>
      <c r="H69" s="55">
        <f t="shared" si="25"/>
        <v>0.03872409085267469</v>
      </c>
      <c r="I69" s="56">
        <f t="shared" si="26"/>
        <v>237.0238287271946</v>
      </c>
      <c r="J69" s="56">
        <f t="shared" si="27"/>
        <v>171.98008037880166</v>
      </c>
      <c r="K69" s="56">
        <f t="shared" si="28"/>
        <v>9006.905491633395</v>
      </c>
      <c r="L69" s="56">
        <f t="shared" si="29"/>
        <v>6535.243054394463</v>
      </c>
    </row>
    <row r="70" spans="1:12" s="57" customFormat="1" ht="11.25">
      <c r="A70" s="52" t="s">
        <v>30</v>
      </c>
      <c r="B70" s="52">
        <v>2</v>
      </c>
      <c r="C70" s="52" t="s">
        <v>38</v>
      </c>
      <c r="D70" s="53">
        <v>0</v>
      </c>
      <c r="E70" s="53">
        <v>5965</v>
      </c>
      <c r="F70" s="58">
        <v>13</v>
      </c>
      <c r="G70" s="55">
        <f t="shared" si="24"/>
        <v>0</v>
      </c>
      <c r="H70" s="55">
        <f t="shared" si="25"/>
        <v>0.7403500062057838</v>
      </c>
      <c r="I70" s="56">
        <f t="shared" si="26"/>
        <v>0</v>
      </c>
      <c r="J70" s="56">
        <f t="shared" si="27"/>
        <v>3288.0166008318974</v>
      </c>
      <c r="K70" s="56">
        <f t="shared" si="28"/>
        <v>0</v>
      </c>
      <c r="L70" s="56">
        <f t="shared" si="29"/>
        <v>124944.6308316121</v>
      </c>
    </row>
    <row r="71" spans="1:12" s="57" customFormat="1" ht="11.25">
      <c r="A71" s="52"/>
      <c r="B71" s="52"/>
      <c r="C71" s="52"/>
      <c r="D71" s="59">
        <f>SUM(D58:D70)</f>
        <v>8057</v>
      </c>
      <c r="E71" s="59">
        <f>SUM(E58:E70)</f>
        <v>8057</v>
      </c>
      <c r="F71" s="54"/>
      <c r="G71" s="55"/>
      <c r="H71" s="55"/>
      <c r="I71" s="60">
        <v>4441.165088500016</v>
      </c>
      <c r="J71" s="60">
        <f>I71</f>
        <v>4441.165088500016</v>
      </c>
      <c r="K71" s="56"/>
      <c r="L71" s="56"/>
    </row>
    <row r="72" spans="1:12" s="57" customFormat="1" ht="11.25">
      <c r="A72" s="52" t="s">
        <v>30</v>
      </c>
      <c r="B72" s="52">
        <v>4</v>
      </c>
      <c r="C72" s="52" t="s">
        <v>38</v>
      </c>
      <c r="D72" s="53">
        <v>5191</v>
      </c>
      <c r="E72" s="61">
        <v>0</v>
      </c>
      <c r="F72" s="58">
        <v>13</v>
      </c>
      <c r="G72" s="55">
        <f aca="true" t="shared" si="30" ref="G72:G84">D72/D$85</f>
        <v>0.6981842636180229</v>
      </c>
      <c r="H72" s="55">
        <f aca="true" t="shared" si="31" ref="H72:H84">E72/E$85</f>
        <v>0</v>
      </c>
      <c r="I72" s="56">
        <f aca="true" t="shared" si="32" ref="I72:I84">G72*I$85</f>
        <v>3024.2691163770223</v>
      </c>
      <c r="J72" s="56">
        <f aca="true" t="shared" si="33" ref="J72:J84">H72*J$85</f>
        <v>0</v>
      </c>
      <c r="K72" s="56">
        <f aca="true" t="shared" si="34" ref="K72:K84">I72*$O$2</f>
        <v>114922.22642232684</v>
      </c>
      <c r="L72" s="56">
        <f aca="true" t="shared" si="35" ref="L72:L84">J72*$O$2</f>
        <v>0</v>
      </c>
    </row>
    <row r="73" spans="1:12" s="57" customFormat="1" ht="11.25">
      <c r="A73" s="52" t="s">
        <v>30</v>
      </c>
      <c r="B73" s="52">
        <v>4</v>
      </c>
      <c r="C73" s="52" t="s">
        <v>128</v>
      </c>
      <c r="D73" s="53">
        <v>344</v>
      </c>
      <c r="E73" s="53">
        <v>422</v>
      </c>
      <c r="F73" s="58">
        <v>12</v>
      </c>
      <c r="G73" s="55">
        <f t="shared" si="30"/>
        <v>0.046267652992602555</v>
      </c>
      <c r="H73" s="55">
        <f t="shared" si="31"/>
        <v>0.05679676985195155</v>
      </c>
      <c r="I73" s="56">
        <f t="shared" si="32"/>
        <v>200.41390407121858</v>
      </c>
      <c r="J73" s="56">
        <f t="shared" si="33"/>
        <v>246.02204020342316</v>
      </c>
      <c r="K73" s="56">
        <f t="shared" si="34"/>
        <v>7615.728354706306</v>
      </c>
      <c r="L73" s="56">
        <f t="shared" si="35"/>
        <v>9348.83752773008</v>
      </c>
    </row>
    <row r="74" spans="1:12" s="57" customFormat="1" ht="11.25">
      <c r="A74" s="52" t="s">
        <v>30</v>
      </c>
      <c r="B74" s="52">
        <v>4</v>
      </c>
      <c r="C74" s="52" t="s">
        <v>127</v>
      </c>
      <c r="D74" s="53">
        <v>115</v>
      </c>
      <c r="E74" s="53">
        <v>196</v>
      </c>
      <c r="F74" s="58">
        <v>11</v>
      </c>
      <c r="G74" s="55">
        <f t="shared" si="30"/>
        <v>0.01546738399462004</v>
      </c>
      <c r="H74" s="55">
        <f t="shared" si="31"/>
        <v>0.026379542395693137</v>
      </c>
      <c r="I74" s="56">
        <f t="shared" si="32"/>
        <v>66.99883420985505</v>
      </c>
      <c r="J74" s="56">
        <f t="shared" si="33"/>
        <v>114.26616085277473</v>
      </c>
      <c r="K74" s="56">
        <f t="shared" si="34"/>
        <v>2545.955699974492</v>
      </c>
      <c r="L74" s="56">
        <f t="shared" si="35"/>
        <v>4342.11411240544</v>
      </c>
    </row>
    <row r="75" spans="1:12" s="57" customFormat="1" ht="11.25">
      <c r="A75" s="52" t="s">
        <v>30</v>
      </c>
      <c r="B75" s="52">
        <v>4</v>
      </c>
      <c r="C75" s="52" t="s">
        <v>126</v>
      </c>
      <c r="D75" s="53">
        <v>231</v>
      </c>
      <c r="E75" s="53">
        <v>272</v>
      </c>
      <c r="F75" s="58">
        <v>10</v>
      </c>
      <c r="G75" s="55">
        <f t="shared" si="30"/>
        <v>0.031069266980497647</v>
      </c>
      <c r="H75" s="55">
        <f t="shared" si="31"/>
        <v>0.03660834454912517</v>
      </c>
      <c r="I75" s="56">
        <f t="shared" si="32"/>
        <v>134.58026697805667</v>
      </c>
      <c r="J75" s="56">
        <f t="shared" si="33"/>
        <v>158.57344771405474</v>
      </c>
      <c r="K75" s="56">
        <f t="shared" si="34"/>
        <v>5114.050145166153</v>
      </c>
      <c r="L75" s="56">
        <f t="shared" si="35"/>
        <v>6025.79101313408</v>
      </c>
    </row>
    <row r="76" spans="1:12" s="57" customFormat="1" ht="11.25">
      <c r="A76" s="52" t="s">
        <v>30</v>
      </c>
      <c r="B76" s="52">
        <v>4</v>
      </c>
      <c r="C76" s="52" t="s">
        <v>125</v>
      </c>
      <c r="D76" s="53">
        <v>683</v>
      </c>
      <c r="E76" s="53">
        <v>2374</v>
      </c>
      <c r="F76" s="58">
        <v>9</v>
      </c>
      <c r="G76" s="55">
        <f t="shared" si="30"/>
        <v>0.09186281102891729</v>
      </c>
      <c r="H76" s="55">
        <f t="shared" si="31"/>
        <v>0.31951547779273215</v>
      </c>
      <c r="I76" s="56">
        <f t="shared" si="32"/>
        <v>397.9148153507044</v>
      </c>
      <c r="J76" s="56">
        <f t="shared" si="33"/>
        <v>1384.0197237984041</v>
      </c>
      <c r="K76" s="56">
        <f t="shared" si="34"/>
        <v>15120.762983326766</v>
      </c>
      <c r="L76" s="56">
        <f t="shared" si="35"/>
        <v>52592.74950433936</v>
      </c>
    </row>
    <row r="77" spans="1:12" s="57" customFormat="1" ht="11.25">
      <c r="A77" s="52" t="s">
        <v>30</v>
      </c>
      <c r="B77" s="52">
        <v>4</v>
      </c>
      <c r="C77" s="52" t="s">
        <v>124</v>
      </c>
      <c r="D77" s="53">
        <v>274</v>
      </c>
      <c r="E77" s="53">
        <v>612</v>
      </c>
      <c r="F77" s="58">
        <v>8</v>
      </c>
      <c r="G77" s="55">
        <f t="shared" si="30"/>
        <v>0.036852723604572965</v>
      </c>
      <c r="H77" s="55">
        <f t="shared" si="31"/>
        <v>0.08236877523553163</v>
      </c>
      <c r="I77" s="56">
        <f t="shared" si="32"/>
        <v>159.63200498695898</v>
      </c>
      <c r="J77" s="56">
        <f t="shared" si="33"/>
        <v>356.79025735662316</v>
      </c>
      <c r="K77" s="56">
        <f t="shared" si="34"/>
        <v>6066.016189504441</v>
      </c>
      <c r="L77" s="56">
        <f t="shared" si="35"/>
        <v>13558.02977955168</v>
      </c>
    </row>
    <row r="78" spans="1:12" s="57" customFormat="1" ht="11.25">
      <c r="A78" s="52" t="s">
        <v>30</v>
      </c>
      <c r="B78" s="52">
        <v>4</v>
      </c>
      <c r="C78" s="52" t="s">
        <v>123</v>
      </c>
      <c r="D78" s="53">
        <v>118</v>
      </c>
      <c r="E78" s="53">
        <v>348</v>
      </c>
      <c r="F78" s="58">
        <v>7</v>
      </c>
      <c r="G78" s="55">
        <f t="shared" si="30"/>
        <v>0.015870880968392738</v>
      </c>
      <c r="H78" s="55">
        <f t="shared" si="31"/>
        <v>0.0468371467025572</v>
      </c>
      <c r="I78" s="56">
        <f t="shared" si="32"/>
        <v>68.74662988489476</v>
      </c>
      <c r="J78" s="56">
        <f t="shared" si="33"/>
        <v>202.88073457533474</v>
      </c>
      <c r="K78" s="56">
        <f t="shared" si="34"/>
        <v>2612.371935626001</v>
      </c>
      <c r="L78" s="56">
        <f t="shared" si="35"/>
        <v>7709.46791386272</v>
      </c>
    </row>
    <row r="79" spans="1:12" s="57" customFormat="1" ht="11.25">
      <c r="A79" s="52" t="s">
        <v>30</v>
      </c>
      <c r="B79" s="52">
        <v>4</v>
      </c>
      <c r="C79" s="52" t="s">
        <v>122</v>
      </c>
      <c r="D79" s="53">
        <v>114</v>
      </c>
      <c r="E79" s="53">
        <v>492</v>
      </c>
      <c r="F79" s="58">
        <v>6</v>
      </c>
      <c r="G79" s="55">
        <f t="shared" si="30"/>
        <v>0.015332885003362474</v>
      </c>
      <c r="H79" s="55">
        <f t="shared" si="31"/>
        <v>0.06621803499327053</v>
      </c>
      <c r="I79" s="56">
        <f t="shared" si="32"/>
        <v>66.41623565150849</v>
      </c>
      <c r="J79" s="56">
        <f t="shared" si="33"/>
        <v>286.83138336512843</v>
      </c>
      <c r="K79" s="56">
        <f t="shared" si="34"/>
        <v>2523.8169547573225</v>
      </c>
      <c r="L79" s="56">
        <f t="shared" si="35"/>
        <v>10899.59256787488</v>
      </c>
    </row>
    <row r="80" spans="1:12" s="57" customFormat="1" ht="11.25">
      <c r="A80" s="52" t="s">
        <v>30</v>
      </c>
      <c r="B80" s="52">
        <v>4</v>
      </c>
      <c r="C80" s="52" t="s">
        <v>121</v>
      </c>
      <c r="D80" s="53">
        <v>229</v>
      </c>
      <c r="E80" s="53">
        <v>934</v>
      </c>
      <c r="F80" s="58">
        <v>5</v>
      </c>
      <c r="G80" s="55">
        <f t="shared" si="30"/>
        <v>0.030800268997982515</v>
      </c>
      <c r="H80" s="55">
        <f t="shared" si="31"/>
        <v>0.12570659488559893</v>
      </c>
      <c r="I80" s="56">
        <f t="shared" si="32"/>
        <v>133.41506986136355</v>
      </c>
      <c r="J80" s="56">
        <f t="shared" si="33"/>
        <v>544.5132359004674</v>
      </c>
      <c r="K80" s="56">
        <f t="shared" si="34"/>
        <v>5069.772654731815</v>
      </c>
      <c r="L80" s="56">
        <f t="shared" si="35"/>
        <v>20691.50296421776</v>
      </c>
    </row>
    <row r="81" spans="1:12" s="57" customFormat="1" ht="11.25">
      <c r="A81" s="52" t="s">
        <v>30</v>
      </c>
      <c r="B81" s="52">
        <v>4</v>
      </c>
      <c r="C81" s="52" t="s">
        <v>120</v>
      </c>
      <c r="D81" s="53">
        <v>45</v>
      </c>
      <c r="E81" s="53">
        <v>215</v>
      </c>
      <c r="F81" s="58">
        <v>4</v>
      </c>
      <c r="G81" s="55">
        <f t="shared" si="30"/>
        <v>0.00605245460659045</v>
      </c>
      <c r="H81" s="55">
        <f t="shared" si="31"/>
        <v>0.028936742934051143</v>
      </c>
      <c r="I81" s="56">
        <f t="shared" si="32"/>
        <v>26.21693512559545</v>
      </c>
      <c r="J81" s="56">
        <f t="shared" si="33"/>
        <v>125.34298256809473</v>
      </c>
      <c r="K81" s="56">
        <f t="shared" si="34"/>
        <v>996.2435347726272</v>
      </c>
      <c r="L81" s="56">
        <f t="shared" si="35"/>
        <v>4763.0333375876</v>
      </c>
    </row>
    <row r="82" spans="1:12" s="57" customFormat="1" ht="11.25">
      <c r="A82" s="52" t="s">
        <v>30</v>
      </c>
      <c r="B82" s="52">
        <v>4</v>
      </c>
      <c r="C82" s="52" t="s">
        <v>119</v>
      </c>
      <c r="D82" s="53">
        <v>39</v>
      </c>
      <c r="E82" s="53">
        <v>280</v>
      </c>
      <c r="F82" s="58">
        <v>3</v>
      </c>
      <c r="G82" s="55">
        <f t="shared" si="30"/>
        <v>0.005245460659045057</v>
      </c>
      <c r="H82" s="55">
        <f t="shared" si="31"/>
        <v>0.03768506056527591</v>
      </c>
      <c r="I82" s="56">
        <f t="shared" si="32"/>
        <v>22.721343775516058</v>
      </c>
      <c r="J82" s="56">
        <f t="shared" si="33"/>
        <v>163.23737264682106</v>
      </c>
      <c r="K82" s="56">
        <f t="shared" si="34"/>
        <v>863.4110634696102</v>
      </c>
      <c r="L82" s="56">
        <f t="shared" si="35"/>
        <v>6203.0201605792</v>
      </c>
    </row>
    <row r="83" spans="1:12" s="57" customFormat="1" ht="11.25">
      <c r="A83" s="52" t="s">
        <v>30</v>
      </c>
      <c r="B83" s="52">
        <v>4</v>
      </c>
      <c r="C83" s="52" t="s">
        <v>118</v>
      </c>
      <c r="D83" s="53">
        <v>52</v>
      </c>
      <c r="E83" s="53">
        <v>313</v>
      </c>
      <c r="F83" s="58">
        <v>2</v>
      </c>
      <c r="G83" s="55">
        <f t="shared" si="30"/>
        <v>0.00699394754539341</v>
      </c>
      <c r="H83" s="55">
        <f t="shared" si="31"/>
        <v>0.04212651413189771</v>
      </c>
      <c r="I83" s="56">
        <f t="shared" si="32"/>
        <v>30.295125034021414</v>
      </c>
      <c r="J83" s="56">
        <f t="shared" si="33"/>
        <v>182.4760629944821</v>
      </c>
      <c r="K83" s="56">
        <f t="shared" si="34"/>
        <v>1151.2147512928136</v>
      </c>
      <c r="L83" s="56">
        <f t="shared" si="35"/>
        <v>6934.09039379032</v>
      </c>
    </row>
    <row r="84" spans="1:12" s="57" customFormat="1" ht="11.25">
      <c r="A84" s="52" t="s">
        <v>30</v>
      </c>
      <c r="B84" s="52">
        <v>4</v>
      </c>
      <c r="C84" s="52" t="s">
        <v>117</v>
      </c>
      <c r="D84" s="53">
        <v>0</v>
      </c>
      <c r="E84" s="53">
        <v>972</v>
      </c>
      <c r="F84" s="58">
        <v>1</v>
      </c>
      <c r="G84" s="55">
        <f t="shared" si="30"/>
        <v>0</v>
      </c>
      <c r="H84" s="55">
        <f t="shared" si="31"/>
        <v>0.13082099596231495</v>
      </c>
      <c r="I84" s="56">
        <f t="shared" si="32"/>
        <v>0</v>
      </c>
      <c r="J84" s="56">
        <f t="shared" si="33"/>
        <v>566.6668793311073</v>
      </c>
      <c r="K84" s="56">
        <f t="shared" si="34"/>
        <v>0</v>
      </c>
      <c r="L84" s="56">
        <f t="shared" si="35"/>
        <v>21533.34141458208</v>
      </c>
    </row>
    <row r="85" spans="4:12" s="57" customFormat="1" ht="11.25">
      <c r="D85" s="59">
        <f>SUM(D72:D84)</f>
        <v>7435</v>
      </c>
      <c r="E85" s="59">
        <f>SUM(E72:E84)</f>
        <v>7430</v>
      </c>
      <c r="F85" s="58"/>
      <c r="G85" s="55"/>
      <c r="H85" s="55"/>
      <c r="I85" s="60">
        <v>4331.620281306716</v>
      </c>
      <c r="J85" s="60">
        <f>I85</f>
        <v>4331.620281306716</v>
      </c>
      <c r="K85" s="56"/>
      <c r="L85" s="56"/>
    </row>
  </sheetData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testuser</cp:lastModifiedBy>
  <cp:lastPrinted>2006-07-12T16:53:31Z</cp:lastPrinted>
  <dcterms:created xsi:type="dcterms:W3CDTF">2012-02-13T22:27:05Z</dcterms:created>
  <dcterms:modified xsi:type="dcterms:W3CDTF">2012-02-13T22:27:05Z</dcterms:modified>
  <cp:category/>
  <cp:version/>
  <cp:contentType/>
  <cp:contentStatus/>
</cp:coreProperties>
</file>