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6495" activeTab="0"/>
  </bookViews>
  <sheets>
    <sheet name="Sheet1" sheetId="1" r:id="rId1"/>
    <sheet name="Sheet2" sheetId="2" r:id="rId2"/>
    <sheet name="Sheet3" sheetId="3" r:id="rId3"/>
  </sheets>
  <definedNames>
    <definedName name="_Fill" hidden="1">'Sheet3'!$A$12:$A$75</definedName>
    <definedName name="_xlnm.Print_Area" localSheetId="2">'Sheet3'!$F$1:$K$76</definedName>
  </definedNames>
  <calcPr fullCalcOnLoad="1"/>
</workbook>
</file>

<file path=xl/sharedStrings.xml><?xml version="1.0" encoding="utf-8"?>
<sst xmlns="http://schemas.openxmlformats.org/spreadsheetml/2006/main" count="316" uniqueCount="107">
  <si>
    <t>County</t>
  </si>
  <si>
    <t>Alameda</t>
  </si>
  <si>
    <t>Alpine/Amador/Calaveras</t>
  </si>
  <si>
    <t>Butte</t>
  </si>
  <si>
    <t>Colusa</t>
  </si>
  <si>
    <t>Contra Costa</t>
  </si>
  <si>
    <t>Del Norte</t>
  </si>
  <si>
    <t>El Dorado LTC</t>
  </si>
  <si>
    <t>Fresno</t>
  </si>
  <si>
    <t>Glenn</t>
  </si>
  <si>
    <t>Humboldt</t>
  </si>
  <si>
    <t>Imperial</t>
  </si>
  <si>
    <t>Inyo</t>
  </si>
  <si>
    <t>Kern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</si>
  <si>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</si>
  <si>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</si>
  <si>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</si>
  <si>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</si>
  <si>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</si>
  <si>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</si>
  <si>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</si>
  <si>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</si>
  <si>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</si>
  <si>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</si>
  <si>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</si>
  <si>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</si>
  <si>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</si>
  <si>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</si>
  <si>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 TPA</t>
  </si>
  <si>
    <t>Plumas</t>
  </si>
  <si>
    <t>Riverside</t>
  </si>
  <si>
    <t>Sacramento</t>
  </si>
  <si>
    <t>San Benito</t>
  </si>
  <si>
    <t>San Bernadino</t>
  </si>
  <si>
    <t>San Diego</t>
  </si>
  <si>
    <t>San Francisco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</si>
  <si>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</si>
  <si>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</si>
  <si>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</si>
  <si>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</si>
  <si>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</si>
  <si>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</si>
  <si>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</si>
  <si>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</si>
  <si>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</si>
  <si>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</si>
  <si>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</si>
  <si>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</si>
  <si>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Tahoe RPA</t>
  </si>
  <si>
    <t>Tehama</t>
  </si>
  <si>
    <t>Trinity</t>
  </si>
  <si>
    <t>Tulare</t>
  </si>
  <si>
    <t>Tuolumne</t>
  </si>
  <si>
    <t>Ventura</t>
  </si>
  <si>
    <t>Yolo</t>
  </si>
  <si>
    <t>Yuba</t>
  </si>
  <si>
    <t>MTC areas</t>
  </si>
  <si>
    <t>SCAG areas</t>
  </si>
  <si>
    <t>San Joaquin</t>
  </si>
  <si>
    <t>Kings</t>
  </si>
  <si>
    <t>Projected 2002 Shares</t>
  </si>
  <si>
    <t>Percent Share</t>
  </si>
  <si>
    <t xml:space="preserve">Amount </t>
  </si>
  <si>
    <t>scag</t>
  </si>
  <si>
    <t>mtc</t>
  </si>
  <si>
    <t>mtc/scag</t>
  </si>
  <si>
    <t>MTC/SCAG</t>
  </si>
  <si>
    <t>MTC</t>
  </si>
  <si>
    <t>SCAG</t>
  </si>
  <si>
    <t>Share 0f 75% of $557 million</t>
  </si>
  <si>
    <t>Non-MTC areas</t>
  </si>
  <si>
    <t>State Totals</t>
  </si>
  <si>
    <t>a</t>
  </si>
  <si>
    <t>b</t>
  </si>
  <si>
    <t>d</t>
  </si>
  <si>
    <t>Interregional Program - Rural Areas</t>
  </si>
  <si>
    <t>Interregional Program - Urban Areas (South)</t>
  </si>
  <si>
    <t>Interregional Program - Urban Areas (North)</t>
  </si>
  <si>
    <t>Interregional Improvements Program (IIP)</t>
  </si>
  <si>
    <t>Percent</t>
  </si>
  <si>
    <t>Amount</t>
  </si>
  <si>
    <t>Regional Improvement Program (RIP)</t>
  </si>
  <si>
    <t>SCAG Region</t>
  </si>
  <si>
    <t>SCAG Region sub-total</t>
  </si>
  <si>
    <t xml:space="preserve"> MTC Region</t>
  </si>
  <si>
    <t>MTC Region sub-total</t>
  </si>
  <si>
    <t>NON SF-BAY AREA TAXPAYERS STAND TO LOSE $481 MILLION IN TRANSPORTATION FUNDS ($000)</t>
  </si>
  <si>
    <t xml:space="preserve">     Imperial</t>
  </si>
  <si>
    <t xml:space="preserve">     Los Angeles</t>
  </si>
  <si>
    <t xml:space="preserve">     Orange</t>
  </si>
  <si>
    <t xml:space="preserve">     Riverside</t>
  </si>
  <si>
    <t xml:space="preserve">     San Bernardino</t>
  </si>
  <si>
    <t xml:space="preserve">     Ventura</t>
  </si>
  <si>
    <t xml:space="preserve">     Alameda</t>
  </si>
  <si>
    <t xml:space="preserve">     Contra Costa</t>
  </si>
  <si>
    <t xml:space="preserve">      Marin</t>
  </si>
  <si>
    <t xml:space="preserve">      Napa</t>
  </si>
  <si>
    <t xml:space="preserve">     San Francisco</t>
  </si>
  <si>
    <t xml:space="preserve">     San Mateo</t>
  </si>
  <si>
    <t xml:space="preserve">     Santa Clara</t>
  </si>
  <si>
    <t xml:space="preserve">     Solano</t>
  </si>
  <si>
    <t xml:space="preserve">     Sonoma</t>
  </si>
  <si>
    <t>IIP and Non-MTC RIP Subtotal</t>
  </si>
  <si>
    <t>Interregional Program Subtotal</t>
  </si>
  <si>
    <t>Interregional Program - Intercity Rail  (Minimum)</t>
  </si>
  <si>
    <t>Non-Bay Area RIP Subtotal</t>
  </si>
  <si>
    <t>Grand Total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</si>
</sst>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,##0.0"/>
    <numFmt numFmtId="175" formatCode="#,##0.000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3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41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66" fontId="1" fillId="0" borderId="1" xfId="15" applyNumberFormat="1" applyFont="1" applyBorder="1" applyAlignment="1">
      <alignment/>
    </xf>
    <xf numFmtId="10" fontId="1" fillId="0" borderId="1" xfId="19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166" fontId="1" fillId="0" borderId="0" xfId="15" applyNumberFormat="1" applyFont="1" applyBorder="1" applyAlignment="1">
      <alignment/>
    </xf>
    <xf numFmtId="10" fontId="1" fillId="0" borderId="0" xfId="19" applyNumberFormat="1" applyFont="1" applyBorder="1" applyAlignment="1">
      <alignment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/>
    </xf>
    <xf numFmtId="166" fontId="2" fillId="0" borderId="1" xfId="15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/>
    </xf>
    <xf numFmtId="166" fontId="2" fillId="0" borderId="0" xfId="15" applyNumberFormat="1" applyFont="1" applyBorder="1" applyAlignment="1">
      <alignment/>
    </xf>
    <xf numFmtId="10" fontId="2" fillId="0" borderId="0" xfId="19" applyNumberFormat="1" applyFont="1" applyBorder="1" applyAlignment="1">
      <alignment/>
    </xf>
    <xf numFmtId="4" fontId="0" fillId="0" borderId="0" xfId="0" applyNumberFormat="1" applyAlignment="1">
      <alignment/>
    </xf>
    <xf numFmtId="9" fontId="2" fillId="0" borderId="1" xfId="19" applyFont="1" applyBorder="1" applyAlignment="1">
      <alignment/>
    </xf>
    <xf numFmtId="41" fontId="2" fillId="0" borderId="1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66" fontId="2" fillId="0" borderId="8" xfId="15" applyNumberFormat="1" applyFont="1" applyBorder="1" applyAlignment="1">
      <alignment/>
    </xf>
    <xf numFmtId="10" fontId="2" fillId="0" borderId="6" xfId="19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10" fontId="4" fillId="0" borderId="0" xfId="0" applyNumberFormat="1" applyFont="1" applyBorder="1" applyAlignment="1">
      <alignment wrapText="1"/>
    </xf>
    <xf numFmtId="41" fontId="4" fillId="0" borderId="0" xfId="0" applyNumberFormat="1" applyFont="1" applyBorder="1" applyAlignment="1">
      <alignment wrapText="1"/>
    </xf>
    <xf numFmtId="166" fontId="4" fillId="0" borderId="0" xfId="15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wrapText="1"/>
    </xf>
    <xf numFmtId="9" fontId="3" fillId="0" borderId="0" xfId="19" applyFont="1" applyBorder="1" applyAlignment="1">
      <alignment wrapText="1"/>
    </xf>
    <xf numFmtId="41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166" fontId="3" fillId="0" borderId="0" xfId="15" applyNumberFormat="1" applyFont="1" applyBorder="1" applyAlignment="1">
      <alignment wrapText="1"/>
    </xf>
    <xf numFmtId="10" fontId="3" fillId="0" borderId="0" xfId="19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10" fontId="4" fillId="0" borderId="1" xfId="0" applyNumberFormat="1" applyFont="1" applyBorder="1" applyAlignment="1">
      <alignment horizontal="right" vertical="center" wrapText="1"/>
    </xf>
    <xf numFmtId="166" fontId="4" fillId="0" borderId="1" xfId="15" applyNumberFormat="1" applyFont="1" applyBorder="1" applyAlignment="1">
      <alignment horizontal="right" vertical="center" wrapText="1"/>
    </xf>
    <xf numFmtId="166" fontId="3" fillId="0" borderId="0" xfId="15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0" fontId="4" fillId="0" borderId="0" xfId="0" applyNumberFormat="1" applyFont="1" applyAlignment="1">
      <alignment wrapText="1"/>
    </xf>
    <xf numFmtId="10" fontId="4" fillId="0" borderId="1" xfId="0" applyNumberFormat="1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66" fontId="4" fillId="0" borderId="3" xfId="15" applyNumberFormat="1" applyFont="1" applyBorder="1" applyAlignment="1">
      <alignment horizontal="right" vertical="center" wrapText="1"/>
    </xf>
    <xf numFmtId="10" fontId="4" fillId="0" borderId="3" xfId="0" applyNumberFormat="1" applyFont="1" applyBorder="1" applyAlignment="1">
      <alignment horizontal="right" vertical="center" wrapText="1"/>
    </xf>
    <xf numFmtId="10" fontId="4" fillId="0" borderId="3" xfId="0" applyNumberFormat="1" applyFont="1" applyBorder="1" applyAlignment="1">
      <alignment wrapText="1"/>
    </xf>
    <xf numFmtId="10" fontId="3" fillId="0" borderId="0" xfId="0" applyNumberFormat="1" applyFont="1" applyBorder="1" applyAlignment="1">
      <alignment horizontal="right" vertical="center" wrapText="1"/>
    </xf>
    <xf numFmtId="10" fontId="3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10" fontId="4" fillId="0" borderId="12" xfId="0" applyNumberFormat="1" applyFont="1" applyBorder="1" applyAlignment="1">
      <alignment wrapText="1"/>
    </xf>
    <xf numFmtId="3" fontId="4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vertical="center"/>
    </xf>
    <xf numFmtId="3" fontId="4" fillId="0" borderId="15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10" fontId="3" fillId="0" borderId="17" xfId="0" applyNumberFormat="1" applyFont="1" applyBorder="1" applyAlignment="1">
      <alignment wrapText="1"/>
    </xf>
    <xf numFmtId="3" fontId="3" fillId="0" borderId="18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41" fontId="4" fillId="0" borderId="15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wrapText="1"/>
    </xf>
    <xf numFmtId="41" fontId="4" fillId="0" borderId="2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wrapText="1"/>
    </xf>
    <xf numFmtId="166" fontId="4" fillId="0" borderId="12" xfId="15" applyNumberFormat="1" applyFont="1" applyBorder="1" applyAlignment="1">
      <alignment horizontal="right" vertical="center" wrapText="1"/>
    </xf>
    <xf numFmtId="10" fontId="4" fillId="0" borderId="12" xfId="0" applyNumberFormat="1" applyFont="1" applyBorder="1" applyAlignment="1">
      <alignment horizontal="right" vertical="center" wrapText="1"/>
    </xf>
    <xf numFmtId="41" fontId="4" fillId="0" borderId="13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wrapText="1"/>
    </xf>
    <xf numFmtId="166" fontId="3" fillId="0" borderId="17" xfId="15" applyNumberFormat="1" applyFont="1" applyBorder="1" applyAlignment="1">
      <alignment horizontal="right" vertical="center" wrapText="1"/>
    </xf>
    <xf numFmtId="10" fontId="3" fillId="0" borderId="17" xfId="0" applyNumberFormat="1" applyFont="1" applyBorder="1" applyAlignment="1">
      <alignment horizontal="right" vertical="center" wrapText="1"/>
    </xf>
    <xf numFmtId="41" fontId="3" fillId="0" borderId="18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41" fontId="3" fillId="0" borderId="0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horizontal="left" wrapText="1"/>
    </xf>
    <xf numFmtId="166" fontId="3" fillId="0" borderId="23" xfId="15" applyNumberFormat="1" applyFont="1" applyBorder="1" applyAlignment="1">
      <alignment horizontal="right" vertical="center" wrapText="1"/>
    </xf>
    <xf numFmtId="10" fontId="3" fillId="0" borderId="23" xfId="0" applyNumberFormat="1" applyFont="1" applyBorder="1" applyAlignment="1">
      <alignment horizontal="right" vertical="center" wrapText="1"/>
    </xf>
    <xf numFmtId="41" fontId="3" fillId="0" borderId="24" xfId="0" applyNumberFormat="1" applyFont="1" applyBorder="1" applyAlignment="1">
      <alignment horizontal="right" vertical="center" wrapText="1"/>
    </xf>
    <xf numFmtId="10" fontId="3" fillId="0" borderId="3" xfId="0" applyNumberFormat="1" applyFont="1" applyBorder="1" applyAlignment="1">
      <alignment wrapText="1"/>
    </xf>
    <xf numFmtId="0" fontId="3" fillId="0" borderId="20" xfId="0" applyFont="1" applyBorder="1" applyAlignment="1">
      <alignment horizontal="left" wrapText="1"/>
    </xf>
    <xf numFmtId="166" fontId="3" fillId="0" borderId="3" xfId="15" applyNumberFormat="1" applyFont="1" applyBorder="1" applyAlignment="1">
      <alignment horizontal="right" vertical="center" wrapText="1"/>
    </xf>
    <xf numFmtId="10" fontId="3" fillId="0" borderId="3" xfId="0" applyNumberFormat="1" applyFont="1" applyBorder="1" applyAlignment="1">
      <alignment horizontal="right" vertical="center" wrapText="1"/>
    </xf>
    <xf numFmtId="41" fontId="3" fillId="0" borderId="21" xfId="0" applyNumberFormat="1" applyFont="1" applyBorder="1" applyAlignment="1">
      <alignment horizontal="right" vertical="center" wrapText="1"/>
    </xf>
    <xf numFmtId="10" fontId="3" fillId="0" borderId="25" xfId="0" applyNumberFormat="1" applyFont="1" applyBorder="1" applyAlignment="1">
      <alignment wrapText="1"/>
    </xf>
    <xf numFmtId="0" fontId="3" fillId="0" borderId="26" xfId="0" applyFont="1" applyFill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167" fontId="3" fillId="0" borderId="25" xfId="19" applyNumberFormat="1" applyFont="1" applyBorder="1" applyAlignment="1">
      <alignment horizontal="right" vertical="center"/>
    </xf>
    <xf numFmtId="166" fontId="3" fillId="0" borderId="27" xfId="15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wrapText="1"/>
    </xf>
    <xf numFmtId="166" fontId="3" fillId="0" borderId="28" xfId="15" applyNumberFormat="1" applyFont="1" applyBorder="1" applyAlignment="1">
      <alignment wrapText="1"/>
    </xf>
    <xf numFmtId="166" fontId="3" fillId="0" borderId="28" xfId="15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 topLeftCell="A1">
      <selection activeCell="C61" sqref="C61:E61"/>
    </sheetView>
  </sheetViews>
  <sheetFormatPr defaultColWidth="9.140625" defaultRowHeight="12.75"/>
  <cols>
    <col min="1" max="1" width="8.140625" style="0" customWidth="1"/>
    <col min="2" max="2" width="21.7109375" style="0" customWidth="1"/>
    <col min="3" max="3" width="19.57421875" style="1" customWidth="1"/>
    <col min="4" max="4" width="11.8515625" style="0" customWidth="1"/>
    <col min="5" max="5" width="12.00390625" style="0" bestFit="1" customWidth="1"/>
    <col min="6" max="6" width="15.00390625" style="0" customWidth="1"/>
  </cols>
  <sheetData>
    <row r="1" spans="1:5" ht="9.75" customHeight="1">
      <c r="A1" s="11" t="s">
        <v>65</v>
      </c>
      <c r="B1" s="7" t="s">
        <v>0</v>
      </c>
      <c r="C1" s="8" t="s">
        <v>60</v>
      </c>
      <c r="D1" s="7" t="s">
        <v>61</v>
      </c>
      <c r="E1" s="7" t="s">
        <v>62</v>
      </c>
    </row>
    <row r="2" spans="1:5" ht="9.75" customHeight="1">
      <c r="A2" t="s">
        <v>64</v>
      </c>
      <c r="B2" s="3" t="s">
        <v>1</v>
      </c>
      <c r="C2" s="4">
        <v>124552</v>
      </c>
      <c r="D2" s="5">
        <f aca="true" t="shared" si="0" ref="D2:D33">C2/3375000</f>
        <v>0.036904296296296296</v>
      </c>
      <c r="E2" s="6">
        <f aca="true" t="shared" si="1" ref="E2:E33">557000*0.75*D2</f>
        <v>15416.769777777778</v>
      </c>
    </row>
    <row r="3" spans="2:5" ht="9.75" customHeight="1">
      <c r="B3" s="3" t="s">
        <v>2</v>
      </c>
      <c r="C3" s="4">
        <v>20428</v>
      </c>
      <c r="D3" s="5">
        <f t="shared" si="0"/>
        <v>0.0060527407407407405</v>
      </c>
      <c r="E3" s="6">
        <f t="shared" si="1"/>
        <v>2528.5324444444445</v>
      </c>
    </row>
    <row r="4" spans="2:5" ht="9.75" customHeight="1">
      <c r="B4" s="3" t="s">
        <v>3</v>
      </c>
      <c r="C4" s="4">
        <v>24011</v>
      </c>
      <c r="D4" s="5">
        <f t="shared" si="0"/>
        <v>0.007114370370370371</v>
      </c>
      <c r="E4" s="6">
        <f t="shared" si="1"/>
        <v>2972.028222222222</v>
      </c>
    </row>
    <row r="5" spans="2:5" ht="9.75" customHeight="1">
      <c r="B5" s="3" t="s">
        <v>4</v>
      </c>
      <c r="C5" s="4">
        <v>6160</v>
      </c>
      <c r="D5" s="5">
        <f t="shared" si="0"/>
        <v>0.0018251851851851851</v>
      </c>
      <c r="E5" s="6">
        <f t="shared" si="1"/>
        <v>762.4711111111111</v>
      </c>
    </row>
    <row r="6" spans="1:5" ht="9.75" customHeight="1">
      <c r="A6" t="s">
        <v>64</v>
      </c>
      <c r="B6" s="3" t="s">
        <v>5</v>
      </c>
      <c r="C6" s="4">
        <v>77589</v>
      </c>
      <c r="D6" s="5">
        <f t="shared" si="0"/>
        <v>0.022989333333333334</v>
      </c>
      <c r="E6" s="6">
        <f t="shared" si="1"/>
        <v>9603.794</v>
      </c>
    </row>
    <row r="7" spans="2:5" ht="9.75" customHeight="1">
      <c r="B7" s="3" t="s">
        <v>6</v>
      </c>
      <c r="C7" s="4">
        <v>5883</v>
      </c>
      <c r="D7" s="5">
        <f t="shared" si="0"/>
        <v>0.001743111111111111</v>
      </c>
      <c r="E7" s="6">
        <f t="shared" si="1"/>
        <v>728.1846666666667</v>
      </c>
    </row>
    <row r="8" spans="2:5" ht="9.75" customHeight="1">
      <c r="B8" s="3" t="s">
        <v>7</v>
      </c>
      <c r="C8" s="4">
        <v>14216</v>
      </c>
      <c r="D8" s="5">
        <f t="shared" si="0"/>
        <v>0.004212148148148148</v>
      </c>
      <c r="E8" s="6">
        <f t="shared" si="1"/>
        <v>1759.6248888888888</v>
      </c>
    </row>
    <row r="9" spans="2:5" ht="9.75" customHeight="1">
      <c r="B9" s="3" t="s">
        <v>8</v>
      </c>
      <c r="C9" s="4">
        <v>81219</v>
      </c>
      <c r="D9" s="5">
        <f t="shared" si="0"/>
        <v>0.02406488888888889</v>
      </c>
      <c r="E9" s="6">
        <f t="shared" si="1"/>
        <v>10053.107333333333</v>
      </c>
    </row>
    <row r="10" spans="2:5" ht="9.75" customHeight="1">
      <c r="B10" s="3" t="s">
        <v>9</v>
      </c>
      <c r="C10" s="4">
        <v>6748</v>
      </c>
      <c r="D10" s="5">
        <f t="shared" si="0"/>
        <v>0.001999407407407407</v>
      </c>
      <c r="E10" s="6">
        <f t="shared" si="1"/>
        <v>835.2524444444443</v>
      </c>
    </row>
    <row r="11" spans="2:5" ht="9.75" customHeight="1">
      <c r="B11" s="3" t="s">
        <v>10</v>
      </c>
      <c r="C11" s="4">
        <v>24563</v>
      </c>
      <c r="D11" s="5">
        <f t="shared" si="0"/>
        <v>0.0072779259259259255</v>
      </c>
      <c r="E11" s="6">
        <f t="shared" si="1"/>
        <v>3040.3535555555554</v>
      </c>
    </row>
    <row r="12" spans="1:5" ht="9.75" customHeight="1">
      <c r="A12" t="s">
        <v>63</v>
      </c>
      <c r="B12" s="3" t="s">
        <v>11</v>
      </c>
      <c r="C12" s="4">
        <v>38162</v>
      </c>
      <c r="D12" s="5">
        <f t="shared" si="0"/>
        <v>0.01130725925925926</v>
      </c>
      <c r="E12" s="6">
        <f t="shared" si="1"/>
        <v>4723.607555555556</v>
      </c>
    </row>
    <row r="13" spans="2:5" ht="9.75" customHeight="1">
      <c r="B13" s="3" t="s">
        <v>12</v>
      </c>
      <c r="C13" s="4">
        <v>32309</v>
      </c>
      <c r="D13" s="5">
        <f t="shared" si="0"/>
        <v>0.009573037037037038</v>
      </c>
      <c r="E13" s="6">
        <f t="shared" si="1"/>
        <v>3999.1362222222224</v>
      </c>
    </row>
    <row r="14" spans="2:5" ht="9.75" customHeight="1">
      <c r="B14" s="3" t="s">
        <v>13</v>
      </c>
      <c r="C14" s="4">
        <v>107415</v>
      </c>
      <c r="D14" s="5">
        <f t="shared" si="0"/>
        <v>0.03182666666666667</v>
      </c>
      <c r="E14" s="6">
        <f t="shared" si="1"/>
        <v>13295.590000000002</v>
      </c>
    </row>
    <row r="15" spans="2:5" ht="9.75" customHeight="1">
      <c r="B15" s="3" t="s">
        <v>59</v>
      </c>
      <c r="C15" s="4">
        <v>15602</v>
      </c>
      <c r="D15" s="5">
        <f t="shared" si="0"/>
        <v>0.004622814814814815</v>
      </c>
      <c r="E15" s="6">
        <f t="shared" si="1"/>
        <v>1931.1808888888888</v>
      </c>
    </row>
    <row r="16" spans="2:5" ht="9.75" customHeight="1">
      <c r="B16" s="3" t="s">
        <v>14</v>
      </c>
      <c r="C16" s="4">
        <v>10131</v>
      </c>
      <c r="D16" s="5">
        <f t="shared" si="0"/>
        <v>0.0030017777777777777</v>
      </c>
      <c r="E16" s="6">
        <f t="shared" si="1"/>
        <v>1253.9926666666665</v>
      </c>
    </row>
    <row r="17" spans="2:5" ht="9.75" customHeight="1">
      <c r="B17" s="3" t="s">
        <v>15</v>
      </c>
      <c r="C17" s="4">
        <v>14819</v>
      </c>
      <c r="D17" s="5">
        <f t="shared" si="0"/>
        <v>0.004390814814814814</v>
      </c>
      <c r="E17" s="6">
        <f t="shared" si="1"/>
        <v>1834.2628888888887</v>
      </c>
    </row>
    <row r="18" spans="1:5" ht="9.75" customHeight="1">
      <c r="A18" t="s">
        <v>63</v>
      </c>
      <c r="B18" s="3" t="s">
        <v>16</v>
      </c>
      <c r="C18" s="4">
        <v>788937</v>
      </c>
      <c r="D18" s="5">
        <f t="shared" si="0"/>
        <v>0.2337591111111111</v>
      </c>
      <c r="E18" s="6">
        <f t="shared" si="1"/>
        <v>97652.86866666666</v>
      </c>
    </row>
    <row r="19" spans="2:5" ht="9.75" customHeight="1">
      <c r="B19" s="3" t="s">
        <v>17</v>
      </c>
      <c r="C19" s="4">
        <v>13387</v>
      </c>
      <c r="D19" s="5">
        <f t="shared" si="0"/>
        <v>0.0039665185185185185</v>
      </c>
      <c r="E19" s="6">
        <f t="shared" si="1"/>
        <v>1657.0131111111111</v>
      </c>
    </row>
    <row r="20" spans="1:5" ht="9.75" customHeight="1">
      <c r="A20" t="s">
        <v>64</v>
      </c>
      <c r="B20" s="3" t="s">
        <v>18</v>
      </c>
      <c r="C20" s="4">
        <v>25668</v>
      </c>
      <c r="D20" s="5">
        <f t="shared" si="0"/>
        <v>0.007605333333333334</v>
      </c>
      <c r="E20" s="6">
        <f t="shared" si="1"/>
        <v>3177.128</v>
      </c>
    </row>
    <row r="21" spans="2:5" ht="9.75" customHeight="1">
      <c r="B21" s="3" t="s">
        <v>19</v>
      </c>
      <c r="C21" s="4">
        <v>4988</v>
      </c>
      <c r="D21" s="5">
        <f t="shared" si="0"/>
        <v>0.001477925925925926</v>
      </c>
      <c r="E21" s="6">
        <f t="shared" si="1"/>
        <v>617.4035555555556</v>
      </c>
    </row>
    <row r="22" spans="2:5" ht="9.75" customHeight="1">
      <c r="B22" s="3" t="s">
        <v>20</v>
      </c>
      <c r="C22" s="4">
        <v>22895</v>
      </c>
      <c r="D22" s="5">
        <f t="shared" si="0"/>
        <v>0.006783703703703704</v>
      </c>
      <c r="E22" s="6">
        <f t="shared" si="1"/>
        <v>2833.8922222222222</v>
      </c>
    </row>
    <row r="23" spans="2:5" ht="9.75" customHeight="1">
      <c r="B23" s="3" t="s">
        <v>21</v>
      </c>
      <c r="C23" s="4">
        <v>26598</v>
      </c>
      <c r="D23" s="5">
        <f t="shared" si="0"/>
        <v>0.007880888888888889</v>
      </c>
      <c r="E23" s="6">
        <f t="shared" si="1"/>
        <v>3292.2413333333334</v>
      </c>
    </row>
    <row r="24" spans="2:5" ht="9.75" customHeight="1">
      <c r="B24" s="3" t="s">
        <v>22</v>
      </c>
      <c r="C24" s="4">
        <v>8130</v>
      </c>
      <c r="D24" s="5">
        <f t="shared" si="0"/>
        <v>0.002408888888888889</v>
      </c>
      <c r="E24" s="6">
        <f t="shared" si="1"/>
        <v>1006.3133333333333</v>
      </c>
    </row>
    <row r="25" spans="2:5" ht="9.75" customHeight="1">
      <c r="B25" s="3" t="s">
        <v>23</v>
      </c>
      <c r="C25" s="4">
        <v>23671</v>
      </c>
      <c r="D25" s="5">
        <f t="shared" si="0"/>
        <v>0.007013629629629629</v>
      </c>
      <c r="E25" s="6">
        <f t="shared" si="1"/>
        <v>2929.9437777777775</v>
      </c>
    </row>
    <row r="26" spans="2:5" ht="9.75" customHeight="1">
      <c r="B26" s="3" t="s">
        <v>24</v>
      </c>
      <c r="C26" s="4">
        <v>44064</v>
      </c>
      <c r="D26" s="5">
        <f t="shared" si="0"/>
        <v>0.013056</v>
      </c>
      <c r="E26" s="6">
        <f t="shared" si="1"/>
        <v>5454.144</v>
      </c>
    </row>
    <row r="27" spans="1:5" ht="9.75" customHeight="1">
      <c r="A27" t="s">
        <v>64</v>
      </c>
      <c r="B27" s="3" t="s">
        <v>25</v>
      </c>
      <c r="C27" s="4">
        <v>14621</v>
      </c>
      <c r="D27" s="5">
        <f t="shared" si="0"/>
        <v>0.004332148148148148</v>
      </c>
      <c r="E27" s="6">
        <f t="shared" si="1"/>
        <v>1809.754888888889</v>
      </c>
    </row>
    <row r="28" spans="2:5" ht="9.75" customHeight="1">
      <c r="B28" s="3" t="s">
        <v>26</v>
      </c>
      <c r="C28" s="4">
        <v>12427</v>
      </c>
      <c r="D28" s="5">
        <f t="shared" si="0"/>
        <v>0.003682074074074074</v>
      </c>
      <c r="E28" s="6">
        <f t="shared" si="1"/>
        <v>1538.1864444444445</v>
      </c>
    </row>
    <row r="29" spans="1:5" ht="9.75" customHeight="1">
      <c r="A29" t="s">
        <v>63</v>
      </c>
      <c r="B29" s="3" t="s">
        <v>27</v>
      </c>
      <c r="C29" s="4">
        <v>214632</v>
      </c>
      <c r="D29" s="5">
        <f t="shared" si="0"/>
        <v>0.06359466666666666</v>
      </c>
      <c r="E29" s="6">
        <f t="shared" si="1"/>
        <v>26566.672</v>
      </c>
    </row>
    <row r="30" spans="2:5" ht="9.75" customHeight="1">
      <c r="B30" s="3" t="s">
        <v>28</v>
      </c>
      <c r="C30" s="4">
        <v>20122</v>
      </c>
      <c r="D30" s="5">
        <f t="shared" si="0"/>
        <v>0.0059620740740740745</v>
      </c>
      <c r="E30" s="6">
        <f t="shared" si="1"/>
        <v>2490.656444444445</v>
      </c>
    </row>
    <row r="31" spans="2:5" ht="9.75" customHeight="1">
      <c r="B31" s="3" t="s">
        <v>29</v>
      </c>
      <c r="C31" s="4">
        <v>9227</v>
      </c>
      <c r="D31" s="5">
        <f t="shared" si="0"/>
        <v>0.002733925925925926</v>
      </c>
      <c r="E31" s="6">
        <f t="shared" si="1"/>
        <v>1142.0975555555556</v>
      </c>
    </row>
    <row r="32" spans="1:5" ht="9.75" customHeight="1">
      <c r="A32" t="s">
        <v>63</v>
      </c>
      <c r="B32" s="3" t="s">
        <v>30</v>
      </c>
      <c r="C32" s="4">
        <v>147056</v>
      </c>
      <c r="D32" s="5">
        <f t="shared" si="0"/>
        <v>0.04357214814814815</v>
      </c>
      <c r="E32" s="6">
        <f t="shared" si="1"/>
        <v>18202.26488888889</v>
      </c>
    </row>
    <row r="33" spans="2:5" ht="9.75" customHeight="1">
      <c r="B33" s="3" t="s">
        <v>31</v>
      </c>
      <c r="C33" s="4">
        <v>103775</v>
      </c>
      <c r="D33" s="5">
        <f t="shared" si="0"/>
        <v>0.03074814814814815</v>
      </c>
      <c r="E33" s="6">
        <f t="shared" si="1"/>
        <v>12845.03888888889</v>
      </c>
    </row>
    <row r="34" spans="2:5" ht="9.75" customHeight="1">
      <c r="B34" s="3" t="s">
        <v>32</v>
      </c>
      <c r="C34" s="4">
        <v>7359</v>
      </c>
      <c r="D34" s="5">
        <f aca="true" t="shared" si="2" ref="D34:D59">C34/3375000</f>
        <v>0.0021804444444444445</v>
      </c>
      <c r="E34" s="6">
        <f aca="true" t="shared" si="3" ref="E34:E58">557000*0.75*D34</f>
        <v>910.8806666666667</v>
      </c>
    </row>
    <row r="35" spans="1:5" ht="9.75" customHeight="1">
      <c r="A35" t="s">
        <v>63</v>
      </c>
      <c r="B35" s="3" t="s">
        <v>33</v>
      </c>
      <c r="C35" s="4">
        <v>203534</v>
      </c>
      <c r="D35" s="5">
        <f t="shared" si="2"/>
        <v>0.06030637037037037</v>
      </c>
      <c r="E35" s="6">
        <f t="shared" si="3"/>
        <v>25192.986222222222</v>
      </c>
    </row>
    <row r="36" spans="2:5" ht="9.75" customHeight="1">
      <c r="B36" s="3" t="s">
        <v>34</v>
      </c>
      <c r="C36" s="4">
        <v>247486</v>
      </c>
      <c r="D36" s="5">
        <f t="shared" si="2"/>
        <v>0.07332918518518519</v>
      </c>
      <c r="E36" s="6">
        <f t="shared" si="3"/>
        <v>30633.267111111112</v>
      </c>
    </row>
    <row r="37" spans="1:5" ht="9.75" customHeight="1">
      <c r="A37" t="s">
        <v>64</v>
      </c>
      <c r="B37" s="3" t="s">
        <v>35</v>
      </c>
      <c r="C37" s="4">
        <v>67061</v>
      </c>
      <c r="D37" s="5">
        <f t="shared" si="2"/>
        <v>0.019869925925925926</v>
      </c>
      <c r="E37" s="6">
        <f t="shared" si="3"/>
        <v>8300.661555555556</v>
      </c>
    </row>
    <row r="38" spans="2:5" ht="9.75" customHeight="1">
      <c r="B38" s="3" t="s">
        <v>58</v>
      </c>
      <c r="C38" s="4">
        <v>54378</v>
      </c>
      <c r="D38" s="5">
        <f t="shared" si="2"/>
        <v>0.016112</v>
      </c>
      <c r="E38" s="6">
        <f t="shared" si="3"/>
        <v>6730.7880000000005</v>
      </c>
    </row>
    <row r="39" spans="2:5" ht="9.75" customHeight="1">
      <c r="B39" s="3" t="s">
        <v>36</v>
      </c>
      <c r="C39" s="9">
        <v>44256</v>
      </c>
      <c r="D39" s="5">
        <f t="shared" si="2"/>
        <v>0.01311288888888889</v>
      </c>
      <c r="E39" s="6">
        <f t="shared" si="3"/>
        <v>5477.909333333333</v>
      </c>
    </row>
    <row r="40" spans="1:5" ht="9.75" customHeight="1">
      <c r="A40" t="s">
        <v>64</v>
      </c>
      <c r="B40" s="3" t="s">
        <v>37</v>
      </c>
      <c r="C40" s="9">
        <v>67789</v>
      </c>
      <c r="D40" s="5">
        <f t="shared" si="2"/>
        <v>0.02008562962962963</v>
      </c>
      <c r="E40" s="6">
        <f t="shared" si="3"/>
        <v>8390.771777777778</v>
      </c>
    </row>
    <row r="41" spans="2:5" ht="9.75" customHeight="1">
      <c r="B41" s="3" t="s">
        <v>38</v>
      </c>
      <c r="C41" s="9">
        <v>52137</v>
      </c>
      <c r="D41" s="5">
        <f t="shared" si="2"/>
        <v>0.015448</v>
      </c>
      <c r="E41" s="6">
        <f t="shared" si="3"/>
        <v>6453.402</v>
      </c>
    </row>
    <row r="42" spans="1:5" ht="9.75" customHeight="1">
      <c r="A42" t="s">
        <v>64</v>
      </c>
      <c r="B42" s="3" t="s">
        <v>39</v>
      </c>
      <c r="C42" s="9">
        <v>146404</v>
      </c>
      <c r="D42" s="5">
        <f t="shared" si="2"/>
        <v>0.043378962962962966</v>
      </c>
      <c r="E42" s="6">
        <f t="shared" si="3"/>
        <v>18121.56177777778</v>
      </c>
    </row>
    <row r="43" spans="2:5" ht="9.75" customHeight="1">
      <c r="B43" s="3" t="s">
        <v>40</v>
      </c>
      <c r="C43" s="9">
        <v>25905</v>
      </c>
      <c r="D43" s="5">
        <f t="shared" si="2"/>
        <v>0.007675555555555555</v>
      </c>
      <c r="E43" s="6">
        <f t="shared" si="3"/>
        <v>3206.463333333333</v>
      </c>
    </row>
    <row r="44" spans="2:5" ht="9.75" customHeight="1">
      <c r="B44" s="3" t="s">
        <v>41</v>
      </c>
      <c r="C44" s="9">
        <v>26116</v>
      </c>
      <c r="D44" s="5">
        <f t="shared" si="2"/>
        <v>0.007738074074074074</v>
      </c>
      <c r="E44" s="6">
        <f t="shared" si="3"/>
        <v>3232.5804444444448</v>
      </c>
    </row>
    <row r="45" spans="2:5" ht="9.75" customHeight="1">
      <c r="B45" s="3" t="s">
        <v>42</v>
      </c>
      <c r="C45" s="9">
        <v>4282</v>
      </c>
      <c r="D45" s="5">
        <f t="shared" si="2"/>
        <v>0.0012687407407407406</v>
      </c>
      <c r="E45" s="6">
        <f t="shared" si="3"/>
        <v>530.0164444444443</v>
      </c>
    </row>
    <row r="46" spans="2:5" ht="9.75" customHeight="1">
      <c r="B46" s="3" t="s">
        <v>43</v>
      </c>
      <c r="C46" s="9">
        <v>18214</v>
      </c>
      <c r="D46" s="5">
        <f t="shared" si="2"/>
        <v>0.005396740740740741</v>
      </c>
      <c r="E46" s="6">
        <f t="shared" si="3"/>
        <v>2254.4884444444447</v>
      </c>
    </row>
    <row r="47" spans="1:5" ht="9.75" customHeight="1">
      <c r="A47" t="s">
        <v>64</v>
      </c>
      <c r="B47" s="3" t="s">
        <v>44</v>
      </c>
      <c r="C47" s="9">
        <v>37346</v>
      </c>
      <c r="D47" s="5">
        <f t="shared" si="2"/>
        <v>0.011065481481481482</v>
      </c>
      <c r="E47" s="6">
        <f t="shared" si="3"/>
        <v>4622.604888888889</v>
      </c>
    </row>
    <row r="48" spans="1:5" ht="9.75" customHeight="1">
      <c r="A48" t="s">
        <v>64</v>
      </c>
      <c r="B48" s="3" t="s">
        <v>45</v>
      </c>
      <c r="C48" s="9">
        <v>45137</v>
      </c>
      <c r="D48" s="5">
        <f t="shared" si="2"/>
        <v>0.013373925925925926</v>
      </c>
      <c r="E48" s="6">
        <f t="shared" si="3"/>
        <v>5586.957555555556</v>
      </c>
    </row>
    <row r="49" spans="2:5" ht="9.75" customHeight="1">
      <c r="B49" s="3" t="s">
        <v>46</v>
      </c>
      <c r="C49" s="9">
        <v>41035</v>
      </c>
      <c r="D49" s="5">
        <f t="shared" si="2"/>
        <v>0.012158518518518518</v>
      </c>
      <c r="E49" s="6">
        <f t="shared" si="3"/>
        <v>5079.221111111111</v>
      </c>
    </row>
    <row r="50" spans="2:5" ht="9.75" customHeight="1">
      <c r="B50" s="3" t="s">
        <v>47</v>
      </c>
      <c r="C50" s="9">
        <v>9254</v>
      </c>
      <c r="D50" s="5">
        <f t="shared" si="2"/>
        <v>0.002741925925925926</v>
      </c>
      <c r="E50" s="6">
        <f t="shared" si="3"/>
        <v>1145.4395555555554</v>
      </c>
    </row>
    <row r="51" spans="2:5" ht="9.75" customHeight="1">
      <c r="B51" s="3" t="s">
        <v>48</v>
      </c>
      <c r="C51" s="9">
        <v>6168</v>
      </c>
      <c r="D51" s="5">
        <f t="shared" si="2"/>
        <v>0.0018275555555555556</v>
      </c>
      <c r="E51" s="6">
        <f t="shared" si="3"/>
        <v>763.4613333333333</v>
      </c>
    </row>
    <row r="52" spans="2:5" ht="9.75" customHeight="1">
      <c r="B52" s="3" t="s">
        <v>49</v>
      </c>
      <c r="C52" s="9">
        <v>12929</v>
      </c>
      <c r="D52" s="5">
        <f t="shared" si="2"/>
        <v>0.0038308148148148147</v>
      </c>
      <c r="E52" s="6">
        <f t="shared" si="3"/>
        <v>1600.3228888888889</v>
      </c>
    </row>
    <row r="53" spans="2:5" ht="9.75" customHeight="1">
      <c r="B53" s="3" t="s">
        <v>50</v>
      </c>
      <c r="C53" s="9">
        <v>9391</v>
      </c>
      <c r="D53" s="5">
        <f t="shared" si="2"/>
        <v>0.0027825185185185184</v>
      </c>
      <c r="E53" s="6">
        <f t="shared" si="3"/>
        <v>1162.3971111111111</v>
      </c>
    </row>
    <row r="54" spans="2:5" ht="9.75" customHeight="1">
      <c r="B54" s="3" t="s">
        <v>51</v>
      </c>
      <c r="C54" s="9">
        <v>50977</v>
      </c>
      <c r="D54" s="5">
        <f t="shared" si="2"/>
        <v>0.015104296296296296</v>
      </c>
      <c r="E54" s="6">
        <f t="shared" si="3"/>
        <v>6309.819777777778</v>
      </c>
    </row>
    <row r="55" spans="2:5" ht="9.75" customHeight="1">
      <c r="B55" s="3" t="s">
        <v>52</v>
      </c>
      <c r="C55" s="9">
        <v>10676</v>
      </c>
      <c r="D55" s="5">
        <f t="shared" si="2"/>
        <v>0.0031632592592592593</v>
      </c>
      <c r="E55" s="6">
        <f t="shared" si="3"/>
        <v>1321.4515555555556</v>
      </c>
    </row>
    <row r="56" spans="1:5" ht="9.75" customHeight="1">
      <c r="A56" t="s">
        <v>63</v>
      </c>
      <c r="B56" s="3" t="s">
        <v>53</v>
      </c>
      <c r="C56" s="9">
        <v>74427</v>
      </c>
      <c r="D56" s="5">
        <f t="shared" si="2"/>
        <v>0.022052444444444444</v>
      </c>
      <c r="E56" s="6">
        <f t="shared" si="3"/>
        <v>9212.408666666666</v>
      </c>
    </row>
    <row r="57" spans="2:5" ht="9.75" customHeight="1">
      <c r="B57" s="3" t="s">
        <v>54</v>
      </c>
      <c r="C57" s="9">
        <v>20103</v>
      </c>
      <c r="D57" s="5">
        <f t="shared" si="2"/>
        <v>0.005956444444444445</v>
      </c>
      <c r="E57" s="6">
        <f t="shared" si="3"/>
        <v>2488.304666666667</v>
      </c>
    </row>
    <row r="58" spans="2:5" ht="9.75" customHeight="1">
      <c r="B58" s="3" t="s">
        <v>55</v>
      </c>
      <c r="C58" s="9">
        <v>7918</v>
      </c>
      <c r="D58" s="5">
        <f t="shared" si="2"/>
        <v>0.002346074074074074</v>
      </c>
      <c r="E58" s="6">
        <f t="shared" si="3"/>
        <v>980.0724444444445</v>
      </c>
    </row>
    <row r="59" spans="2:5" ht="9.75" customHeight="1">
      <c r="B59" s="3" t="s">
        <v>56</v>
      </c>
      <c r="C59" s="9">
        <v>606167</v>
      </c>
      <c r="D59" s="10">
        <f t="shared" si="2"/>
        <v>0.17960503703703704</v>
      </c>
      <c r="E59" s="9">
        <v>75032</v>
      </c>
    </row>
    <row r="60" spans="2:5" ht="9.75" customHeight="1">
      <c r="B60" s="3" t="s">
        <v>57</v>
      </c>
      <c r="C60" s="9">
        <v>1466748</v>
      </c>
      <c r="D60" s="10">
        <v>0.4347</v>
      </c>
      <c r="E60" s="9">
        <v>181551</v>
      </c>
    </row>
    <row r="61" spans="3:5" ht="12.75">
      <c r="C61" s="1">
        <f>SUM(C2:C58)</f>
        <v>3374287</v>
      </c>
      <c r="D61" s="35"/>
      <c r="E61" s="2">
        <f>SUM(E2:E58)</f>
        <v>417661.7464444444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C16">
      <selection activeCell="H40" sqref="H40"/>
    </sheetView>
  </sheetViews>
  <sheetFormatPr defaultColWidth="9.140625" defaultRowHeight="12.75"/>
  <cols>
    <col min="1" max="1" width="9.7109375" style="0" customWidth="1"/>
    <col min="2" max="2" width="20.57421875" style="0" customWidth="1"/>
    <col min="3" max="3" width="11.00390625" style="0" customWidth="1"/>
    <col min="4" max="4" width="6.7109375" style="0" customWidth="1"/>
    <col min="5" max="5" width="10.57421875" style="0" customWidth="1"/>
    <col min="7" max="7" width="9.8515625" style="0" customWidth="1"/>
    <col min="8" max="8" width="14.00390625" style="0" customWidth="1"/>
    <col min="9" max="9" width="11.140625" style="0" customWidth="1"/>
    <col min="10" max="10" width="7.00390625" style="0" customWidth="1"/>
    <col min="11" max="11" width="11.00390625" style="0" bestFit="1" customWidth="1"/>
  </cols>
  <sheetData>
    <row r="1" spans="1:11" ht="51.75" customHeight="1">
      <c r="A1" s="19" t="s">
        <v>66</v>
      </c>
      <c r="B1" s="20" t="s">
        <v>0</v>
      </c>
      <c r="C1" s="21" t="s">
        <v>60</v>
      </c>
      <c r="D1" s="20" t="s">
        <v>61</v>
      </c>
      <c r="E1" s="22" t="s">
        <v>69</v>
      </c>
      <c r="G1" s="19" t="s">
        <v>66</v>
      </c>
      <c r="H1" s="20" t="s">
        <v>0</v>
      </c>
      <c r="I1" s="21" t="s">
        <v>60</v>
      </c>
      <c r="J1" s="20" t="s">
        <v>61</v>
      </c>
      <c r="K1" s="22" t="s">
        <v>69</v>
      </c>
    </row>
    <row r="2" spans="1:11" ht="11.25" customHeight="1">
      <c r="A2" s="30" t="s">
        <v>67</v>
      </c>
      <c r="B2" s="3" t="s">
        <v>1</v>
      </c>
      <c r="C2" s="4">
        <v>124552</v>
      </c>
      <c r="D2" s="5">
        <f aca="true" t="shared" si="0" ref="D2:D30">C2/3375000</f>
        <v>0.036904296296296296</v>
      </c>
      <c r="E2" s="6">
        <f aca="true" t="shared" si="1" ref="E2:E30">557000*0.75*D2</f>
        <v>15416.769777777778</v>
      </c>
      <c r="G2" s="26"/>
      <c r="H2" s="3" t="s">
        <v>29</v>
      </c>
      <c r="I2" s="4">
        <v>9227</v>
      </c>
      <c r="J2" s="5">
        <f aca="true" t="shared" si="2" ref="J2:J30">I2/3375000</f>
        <v>0.002733925925925926</v>
      </c>
      <c r="K2" s="6">
        <f aca="true" t="shared" si="3" ref="K2:K30">557000*0.75*J2</f>
        <v>1142.0975555555556</v>
      </c>
    </row>
    <row r="3" spans="1:11" ht="11.25" customHeight="1">
      <c r="A3" s="27"/>
      <c r="B3" s="3" t="s">
        <v>2</v>
      </c>
      <c r="C3" s="4">
        <v>20428</v>
      </c>
      <c r="D3" s="5">
        <f t="shared" si="0"/>
        <v>0.0060527407407407405</v>
      </c>
      <c r="E3" s="6">
        <f t="shared" si="1"/>
        <v>2528.5324444444445</v>
      </c>
      <c r="G3" s="27" t="s">
        <v>68</v>
      </c>
      <c r="H3" s="3" t="s">
        <v>30</v>
      </c>
      <c r="I3" s="4">
        <v>147056</v>
      </c>
      <c r="J3" s="5">
        <f t="shared" si="2"/>
        <v>0.04357214814814815</v>
      </c>
      <c r="K3" s="6">
        <f t="shared" si="3"/>
        <v>18202.26488888889</v>
      </c>
    </row>
    <row r="4" spans="1:11" ht="11.25" customHeight="1">
      <c r="A4" s="27"/>
      <c r="B4" s="3" t="s">
        <v>3</v>
      </c>
      <c r="C4" s="4">
        <v>24011</v>
      </c>
      <c r="D4" s="5">
        <f t="shared" si="0"/>
        <v>0.007114370370370371</v>
      </c>
      <c r="E4" s="6">
        <f t="shared" si="1"/>
        <v>2972.028222222222</v>
      </c>
      <c r="G4" s="27"/>
      <c r="H4" s="3" t="s">
        <v>31</v>
      </c>
      <c r="I4" s="4">
        <v>103775</v>
      </c>
      <c r="J4" s="5">
        <f t="shared" si="2"/>
        <v>0.03074814814814815</v>
      </c>
      <c r="K4" s="6">
        <f t="shared" si="3"/>
        <v>12845.03888888889</v>
      </c>
    </row>
    <row r="5" spans="1:11" ht="11.25" customHeight="1">
      <c r="A5" s="27"/>
      <c r="B5" s="3" t="s">
        <v>4</v>
      </c>
      <c r="C5" s="4">
        <v>6160</v>
      </c>
      <c r="D5" s="5">
        <f t="shared" si="0"/>
        <v>0.0018251851851851851</v>
      </c>
      <c r="E5" s="6">
        <f t="shared" si="1"/>
        <v>762.4711111111111</v>
      </c>
      <c r="G5" s="27"/>
      <c r="H5" s="3" t="s">
        <v>32</v>
      </c>
      <c r="I5" s="4">
        <v>7359</v>
      </c>
      <c r="J5" s="5">
        <f t="shared" si="2"/>
        <v>0.0021804444444444445</v>
      </c>
      <c r="K5" s="6">
        <f t="shared" si="3"/>
        <v>910.8806666666667</v>
      </c>
    </row>
    <row r="6" spans="1:11" ht="11.25" customHeight="1">
      <c r="A6" s="27" t="s">
        <v>67</v>
      </c>
      <c r="B6" s="3" t="s">
        <v>5</v>
      </c>
      <c r="C6" s="4">
        <v>77589</v>
      </c>
      <c r="D6" s="5">
        <f t="shared" si="0"/>
        <v>0.022989333333333334</v>
      </c>
      <c r="E6" s="6">
        <f t="shared" si="1"/>
        <v>9603.794</v>
      </c>
      <c r="G6" s="27" t="s">
        <v>68</v>
      </c>
      <c r="H6" s="3" t="s">
        <v>33</v>
      </c>
      <c r="I6" s="4">
        <v>203534</v>
      </c>
      <c r="J6" s="5">
        <f t="shared" si="2"/>
        <v>0.06030637037037037</v>
      </c>
      <c r="K6" s="6">
        <f t="shared" si="3"/>
        <v>25192.986222222222</v>
      </c>
    </row>
    <row r="7" spans="1:11" ht="11.25" customHeight="1">
      <c r="A7" s="27"/>
      <c r="B7" s="3" t="s">
        <v>6</v>
      </c>
      <c r="C7" s="4">
        <v>5883</v>
      </c>
      <c r="D7" s="5">
        <f t="shared" si="0"/>
        <v>0.001743111111111111</v>
      </c>
      <c r="E7" s="6">
        <f t="shared" si="1"/>
        <v>728.1846666666667</v>
      </c>
      <c r="G7" s="27"/>
      <c r="H7" s="3" t="s">
        <v>34</v>
      </c>
      <c r="I7" s="4">
        <v>247486</v>
      </c>
      <c r="J7" s="5">
        <f t="shared" si="2"/>
        <v>0.07332918518518519</v>
      </c>
      <c r="K7" s="6">
        <f t="shared" si="3"/>
        <v>30633.267111111112</v>
      </c>
    </row>
    <row r="8" spans="1:11" ht="11.25" customHeight="1">
      <c r="A8" s="27"/>
      <c r="B8" s="3" t="s">
        <v>7</v>
      </c>
      <c r="C8" s="4">
        <v>14216</v>
      </c>
      <c r="D8" s="5">
        <f t="shared" si="0"/>
        <v>0.004212148148148148</v>
      </c>
      <c r="E8" s="6">
        <f t="shared" si="1"/>
        <v>1759.6248888888888</v>
      </c>
      <c r="G8" s="27" t="s">
        <v>67</v>
      </c>
      <c r="H8" s="3" t="s">
        <v>35</v>
      </c>
      <c r="I8" s="4">
        <v>67061</v>
      </c>
      <c r="J8" s="5">
        <f t="shared" si="2"/>
        <v>0.019869925925925926</v>
      </c>
      <c r="K8" s="6">
        <f t="shared" si="3"/>
        <v>8300.661555555556</v>
      </c>
    </row>
    <row r="9" spans="1:11" ht="11.25" customHeight="1">
      <c r="A9" s="27"/>
      <c r="B9" s="3" t="s">
        <v>8</v>
      </c>
      <c r="C9" s="4">
        <v>81219</v>
      </c>
      <c r="D9" s="5">
        <f t="shared" si="0"/>
        <v>0.02406488888888889</v>
      </c>
      <c r="E9" s="6">
        <f t="shared" si="1"/>
        <v>10053.107333333333</v>
      </c>
      <c r="G9" s="27"/>
      <c r="H9" s="3" t="s">
        <v>58</v>
      </c>
      <c r="I9" s="4">
        <v>54378</v>
      </c>
      <c r="J9" s="5">
        <f t="shared" si="2"/>
        <v>0.016112</v>
      </c>
      <c r="K9" s="6">
        <f t="shared" si="3"/>
        <v>6730.7880000000005</v>
      </c>
    </row>
    <row r="10" spans="1:11" ht="11.25" customHeight="1">
      <c r="A10" s="27"/>
      <c r="B10" s="3" t="s">
        <v>9</v>
      </c>
      <c r="C10" s="4">
        <v>6748</v>
      </c>
      <c r="D10" s="5">
        <f t="shared" si="0"/>
        <v>0.001999407407407407</v>
      </c>
      <c r="E10" s="6">
        <f t="shared" si="1"/>
        <v>835.2524444444443</v>
      </c>
      <c r="G10" s="27"/>
      <c r="H10" s="3" t="s">
        <v>36</v>
      </c>
      <c r="I10" s="9">
        <v>44256</v>
      </c>
      <c r="J10" s="5">
        <f t="shared" si="2"/>
        <v>0.01311288888888889</v>
      </c>
      <c r="K10" s="6">
        <f t="shared" si="3"/>
        <v>5477.909333333333</v>
      </c>
    </row>
    <row r="11" spans="1:11" ht="11.25" customHeight="1">
      <c r="A11" s="27"/>
      <c r="B11" s="3" t="s">
        <v>10</v>
      </c>
      <c r="C11" s="4">
        <v>24563</v>
      </c>
      <c r="D11" s="5">
        <f t="shared" si="0"/>
        <v>0.0072779259259259255</v>
      </c>
      <c r="E11" s="6">
        <f t="shared" si="1"/>
        <v>3040.3535555555554</v>
      </c>
      <c r="G11" s="27" t="s">
        <v>67</v>
      </c>
      <c r="H11" s="3" t="s">
        <v>37</v>
      </c>
      <c r="I11" s="9">
        <v>67789</v>
      </c>
      <c r="J11" s="5">
        <f t="shared" si="2"/>
        <v>0.02008562962962963</v>
      </c>
      <c r="K11" s="6">
        <f t="shared" si="3"/>
        <v>8390.771777777778</v>
      </c>
    </row>
    <row r="12" spans="1:11" ht="11.25" customHeight="1">
      <c r="A12" s="27" t="s">
        <v>68</v>
      </c>
      <c r="B12" s="3" t="s">
        <v>11</v>
      </c>
      <c r="C12" s="4">
        <v>38162</v>
      </c>
      <c r="D12" s="5">
        <f t="shared" si="0"/>
        <v>0.01130725925925926</v>
      </c>
      <c r="E12" s="6">
        <f t="shared" si="1"/>
        <v>4723.607555555556</v>
      </c>
      <c r="G12" s="27"/>
      <c r="H12" s="3" t="s">
        <v>38</v>
      </c>
      <c r="I12" s="9">
        <v>52137</v>
      </c>
      <c r="J12" s="5">
        <f t="shared" si="2"/>
        <v>0.015448</v>
      </c>
      <c r="K12" s="6">
        <f t="shared" si="3"/>
        <v>6453.402</v>
      </c>
    </row>
    <row r="13" spans="1:11" ht="11.25" customHeight="1">
      <c r="A13" s="27"/>
      <c r="B13" s="3" t="s">
        <v>12</v>
      </c>
      <c r="C13" s="4">
        <v>32309</v>
      </c>
      <c r="D13" s="5">
        <f t="shared" si="0"/>
        <v>0.009573037037037038</v>
      </c>
      <c r="E13" s="6">
        <f t="shared" si="1"/>
        <v>3999.1362222222224</v>
      </c>
      <c r="G13" s="27" t="s">
        <v>67</v>
      </c>
      <c r="H13" s="3" t="s">
        <v>39</v>
      </c>
      <c r="I13" s="9">
        <v>146404</v>
      </c>
      <c r="J13" s="5">
        <f t="shared" si="2"/>
        <v>0.043378962962962966</v>
      </c>
      <c r="K13" s="6">
        <f t="shared" si="3"/>
        <v>18121.56177777778</v>
      </c>
    </row>
    <row r="14" spans="1:11" ht="11.25" customHeight="1">
      <c r="A14" s="27"/>
      <c r="B14" s="3" t="s">
        <v>13</v>
      </c>
      <c r="C14" s="4">
        <v>107415</v>
      </c>
      <c r="D14" s="5">
        <f t="shared" si="0"/>
        <v>0.03182666666666667</v>
      </c>
      <c r="E14" s="6">
        <f t="shared" si="1"/>
        <v>13295.590000000002</v>
      </c>
      <c r="G14" s="27"/>
      <c r="H14" s="3" t="s">
        <v>40</v>
      </c>
      <c r="I14" s="9">
        <v>25905</v>
      </c>
      <c r="J14" s="5">
        <f t="shared" si="2"/>
        <v>0.007675555555555555</v>
      </c>
      <c r="K14" s="6">
        <f t="shared" si="3"/>
        <v>3206.463333333333</v>
      </c>
    </row>
    <row r="15" spans="1:11" ht="11.25" customHeight="1">
      <c r="A15" s="27"/>
      <c r="B15" s="3" t="s">
        <v>59</v>
      </c>
      <c r="C15" s="4">
        <v>15602</v>
      </c>
      <c r="D15" s="5">
        <f t="shared" si="0"/>
        <v>0.004622814814814815</v>
      </c>
      <c r="E15" s="6">
        <f t="shared" si="1"/>
        <v>1931.1808888888888</v>
      </c>
      <c r="G15" s="27"/>
      <c r="H15" s="3" t="s">
        <v>41</v>
      </c>
      <c r="I15" s="9">
        <v>26116</v>
      </c>
      <c r="J15" s="5">
        <f t="shared" si="2"/>
        <v>0.007738074074074074</v>
      </c>
      <c r="K15" s="6">
        <f t="shared" si="3"/>
        <v>3232.5804444444448</v>
      </c>
    </row>
    <row r="16" spans="1:11" ht="11.25" customHeight="1">
      <c r="A16" s="27"/>
      <c r="B16" s="3" t="s">
        <v>14</v>
      </c>
      <c r="C16" s="4">
        <v>10131</v>
      </c>
      <c r="D16" s="5">
        <f t="shared" si="0"/>
        <v>0.0030017777777777777</v>
      </c>
      <c r="E16" s="6">
        <f t="shared" si="1"/>
        <v>1253.9926666666665</v>
      </c>
      <c r="G16" s="27"/>
      <c r="H16" s="3" t="s">
        <v>42</v>
      </c>
      <c r="I16" s="9">
        <v>4282</v>
      </c>
      <c r="J16" s="5">
        <f t="shared" si="2"/>
        <v>0.0012687407407407406</v>
      </c>
      <c r="K16" s="6">
        <f t="shared" si="3"/>
        <v>530.0164444444443</v>
      </c>
    </row>
    <row r="17" spans="1:11" ht="11.25" customHeight="1">
      <c r="A17" s="27"/>
      <c r="B17" s="3" t="s">
        <v>15</v>
      </c>
      <c r="C17" s="4">
        <v>14819</v>
      </c>
      <c r="D17" s="5">
        <f t="shared" si="0"/>
        <v>0.004390814814814814</v>
      </c>
      <c r="E17" s="6">
        <f t="shared" si="1"/>
        <v>1834.2628888888887</v>
      </c>
      <c r="G17" s="27"/>
      <c r="H17" s="3" t="s">
        <v>43</v>
      </c>
      <c r="I17" s="9">
        <v>18214</v>
      </c>
      <c r="J17" s="5">
        <f t="shared" si="2"/>
        <v>0.005396740740740741</v>
      </c>
      <c r="K17" s="6">
        <f t="shared" si="3"/>
        <v>2254.4884444444447</v>
      </c>
    </row>
    <row r="18" spans="1:11" ht="11.25" customHeight="1">
      <c r="A18" s="27" t="s">
        <v>68</v>
      </c>
      <c r="B18" s="3" t="s">
        <v>16</v>
      </c>
      <c r="C18" s="4">
        <v>788937</v>
      </c>
      <c r="D18" s="5">
        <f t="shared" si="0"/>
        <v>0.2337591111111111</v>
      </c>
      <c r="E18" s="6">
        <f t="shared" si="1"/>
        <v>97652.86866666666</v>
      </c>
      <c r="G18" s="27" t="s">
        <v>67</v>
      </c>
      <c r="H18" s="3" t="s">
        <v>44</v>
      </c>
      <c r="I18" s="9">
        <v>37346</v>
      </c>
      <c r="J18" s="5">
        <f t="shared" si="2"/>
        <v>0.011065481481481482</v>
      </c>
      <c r="K18" s="6">
        <f t="shared" si="3"/>
        <v>4622.604888888889</v>
      </c>
    </row>
    <row r="19" spans="1:11" ht="11.25" customHeight="1">
      <c r="A19" s="27"/>
      <c r="B19" s="3" t="s">
        <v>17</v>
      </c>
      <c r="C19" s="4">
        <v>13387</v>
      </c>
      <c r="D19" s="5">
        <f t="shared" si="0"/>
        <v>0.0039665185185185185</v>
      </c>
      <c r="E19" s="6">
        <f t="shared" si="1"/>
        <v>1657.0131111111111</v>
      </c>
      <c r="G19" s="27" t="s">
        <v>67</v>
      </c>
      <c r="H19" s="3" t="s">
        <v>45</v>
      </c>
      <c r="I19" s="9">
        <v>45137</v>
      </c>
      <c r="J19" s="5">
        <f t="shared" si="2"/>
        <v>0.013373925925925926</v>
      </c>
      <c r="K19" s="6">
        <f t="shared" si="3"/>
        <v>5586.957555555556</v>
      </c>
    </row>
    <row r="20" spans="1:11" ht="11.25" customHeight="1">
      <c r="A20" s="27" t="s">
        <v>67</v>
      </c>
      <c r="B20" s="3" t="s">
        <v>18</v>
      </c>
      <c r="C20" s="4">
        <v>25668</v>
      </c>
      <c r="D20" s="5">
        <f t="shared" si="0"/>
        <v>0.007605333333333334</v>
      </c>
      <c r="E20" s="6">
        <f t="shared" si="1"/>
        <v>3177.128</v>
      </c>
      <c r="G20" s="27"/>
      <c r="H20" s="3" t="s">
        <v>46</v>
      </c>
      <c r="I20" s="9">
        <v>41035</v>
      </c>
      <c r="J20" s="5">
        <f t="shared" si="2"/>
        <v>0.012158518518518518</v>
      </c>
      <c r="K20" s="6">
        <f t="shared" si="3"/>
        <v>5079.221111111111</v>
      </c>
    </row>
    <row r="21" spans="1:11" ht="11.25" customHeight="1">
      <c r="A21" s="27"/>
      <c r="B21" s="3" t="s">
        <v>19</v>
      </c>
      <c r="C21" s="4">
        <v>4988</v>
      </c>
      <c r="D21" s="5">
        <f t="shared" si="0"/>
        <v>0.001477925925925926</v>
      </c>
      <c r="E21" s="6">
        <f t="shared" si="1"/>
        <v>617.4035555555556</v>
      </c>
      <c r="G21" s="27"/>
      <c r="H21" s="3" t="s">
        <v>47</v>
      </c>
      <c r="I21" s="9">
        <v>9254</v>
      </c>
      <c r="J21" s="5">
        <f t="shared" si="2"/>
        <v>0.002741925925925926</v>
      </c>
      <c r="K21" s="6">
        <f t="shared" si="3"/>
        <v>1145.4395555555554</v>
      </c>
    </row>
    <row r="22" spans="1:11" ht="11.25" customHeight="1">
      <c r="A22" s="27"/>
      <c r="B22" s="3" t="s">
        <v>20</v>
      </c>
      <c r="C22" s="4">
        <v>22895</v>
      </c>
      <c r="D22" s="5">
        <f t="shared" si="0"/>
        <v>0.006783703703703704</v>
      </c>
      <c r="E22" s="6">
        <f t="shared" si="1"/>
        <v>2833.8922222222222</v>
      </c>
      <c r="G22" s="27"/>
      <c r="H22" s="3" t="s">
        <v>48</v>
      </c>
      <c r="I22" s="9">
        <v>6168</v>
      </c>
      <c r="J22" s="5">
        <f t="shared" si="2"/>
        <v>0.0018275555555555556</v>
      </c>
      <c r="K22" s="6">
        <f t="shared" si="3"/>
        <v>763.4613333333333</v>
      </c>
    </row>
    <row r="23" spans="1:11" ht="11.25" customHeight="1">
      <c r="A23" s="27"/>
      <c r="B23" s="3" t="s">
        <v>21</v>
      </c>
      <c r="C23" s="4">
        <v>26598</v>
      </c>
      <c r="D23" s="5">
        <f t="shared" si="0"/>
        <v>0.007880888888888889</v>
      </c>
      <c r="E23" s="6">
        <f t="shared" si="1"/>
        <v>3292.2413333333334</v>
      </c>
      <c r="G23" s="27"/>
      <c r="H23" s="3" t="s">
        <v>49</v>
      </c>
      <c r="I23" s="9">
        <v>12929</v>
      </c>
      <c r="J23" s="5">
        <f t="shared" si="2"/>
        <v>0.0038308148148148147</v>
      </c>
      <c r="K23" s="6">
        <f t="shared" si="3"/>
        <v>1600.3228888888889</v>
      </c>
    </row>
    <row r="24" spans="1:11" ht="11.25" customHeight="1">
      <c r="A24" s="27"/>
      <c r="B24" s="3" t="s">
        <v>22</v>
      </c>
      <c r="C24" s="4">
        <v>8130</v>
      </c>
      <c r="D24" s="5">
        <f t="shared" si="0"/>
        <v>0.002408888888888889</v>
      </c>
      <c r="E24" s="6">
        <f t="shared" si="1"/>
        <v>1006.3133333333333</v>
      </c>
      <c r="G24" s="27"/>
      <c r="H24" s="3" t="s">
        <v>50</v>
      </c>
      <c r="I24" s="9">
        <v>9391</v>
      </c>
      <c r="J24" s="5">
        <f t="shared" si="2"/>
        <v>0.0027825185185185184</v>
      </c>
      <c r="K24" s="6">
        <f t="shared" si="3"/>
        <v>1162.3971111111111</v>
      </c>
    </row>
    <row r="25" spans="1:11" ht="11.25" customHeight="1">
      <c r="A25" s="27"/>
      <c r="B25" s="3" t="s">
        <v>23</v>
      </c>
      <c r="C25" s="4">
        <v>23671</v>
      </c>
      <c r="D25" s="5">
        <f t="shared" si="0"/>
        <v>0.007013629629629629</v>
      </c>
      <c r="E25" s="6">
        <f t="shared" si="1"/>
        <v>2929.9437777777775</v>
      </c>
      <c r="G25" s="27"/>
      <c r="H25" s="3" t="s">
        <v>51</v>
      </c>
      <c r="I25" s="9">
        <v>50977</v>
      </c>
      <c r="J25" s="5">
        <f t="shared" si="2"/>
        <v>0.015104296296296296</v>
      </c>
      <c r="K25" s="6">
        <f t="shared" si="3"/>
        <v>6309.819777777778</v>
      </c>
    </row>
    <row r="26" spans="1:11" ht="11.25" customHeight="1">
      <c r="A26" s="27"/>
      <c r="B26" s="3" t="s">
        <v>24</v>
      </c>
      <c r="C26" s="4">
        <v>44064</v>
      </c>
      <c r="D26" s="5">
        <f t="shared" si="0"/>
        <v>0.013056</v>
      </c>
      <c r="E26" s="6">
        <f t="shared" si="1"/>
        <v>5454.144</v>
      </c>
      <c r="G26" s="27"/>
      <c r="H26" s="3" t="s">
        <v>52</v>
      </c>
      <c r="I26" s="9">
        <v>10676</v>
      </c>
      <c r="J26" s="5">
        <f t="shared" si="2"/>
        <v>0.0031632592592592593</v>
      </c>
      <c r="K26" s="6">
        <f t="shared" si="3"/>
        <v>1321.4515555555556</v>
      </c>
    </row>
    <row r="27" spans="1:11" ht="11.25" customHeight="1">
      <c r="A27" s="27" t="s">
        <v>67</v>
      </c>
      <c r="B27" s="3" t="s">
        <v>25</v>
      </c>
      <c r="C27" s="4">
        <v>14621</v>
      </c>
      <c r="D27" s="5">
        <f t="shared" si="0"/>
        <v>0.004332148148148148</v>
      </c>
      <c r="E27" s="6">
        <f t="shared" si="1"/>
        <v>1809.754888888889</v>
      </c>
      <c r="G27" s="27" t="s">
        <v>68</v>
      </c>
      <c r="H27" s="3" t="s">
        <v>53</v>
      </c>
      <c r="I27" s="9">
        <v>74427</v>
      </c>
      <c r="J27" s="5">
        <f t="shared" si="2"/>
        <v>0.022052444444444444</v>
      </c>
      <c r="K27" s="6">
        <f t="shared" si="3"/>
        <v>9212.408666666666</v>
      </c>
    </row>
    <row r="28" spans="1:11" ht="11.25" customHeight="1">
      <c r="A28" s="27"/>
      <c r="B28" s="3" t="s">
        <v>26</v>
      </c>
      <c r="C28" s="4">
        <v>12427</v>
      </c>
      <c r="D28" s="5">
        <f t="shared" si="0"/>
        <v>0.003682074074074074</v>
      </c>
      <c r="E28" s="6">
        <f t="shared" si="1"/>
        <v>1538.1864444444445</v>
      </c>
      <c r="G28" s="28"/>
      <c r="H28" s="3" t="s">
        <v>54</v>
      </c>
      <c r="I28" s="9">
        <v>20103</v>
      </c>
      <c r="J28" s="5">
        <f t="shared" si="2"/>
        <v>0.005956444444444445</v>
      </c>
      <c r="K28" s="6">
        <f t="shared" si="3"/>
        <v>2488.304666666667</v>
      </c>
    </row>
    <row r="29" spans="1:11" ht="11.25" customHeight="1">
      <c r="A29" s="27" t="s">
        <v>68</v>
      </c>
      <c r="B29" s="3" t="s">
        <v>27</v>
      </c>
      <c r="C29" s="4">
        <v>214632</v>
      </c>
      <c r="D29" s="5">
        <f t="shared" si="0"/>
        <v>0.06359466666666666</v>
      </c>
      <c r="E29" s="6">
        <f t="shared" si="1"/>
        <v>26566.672</v>
      </c>
      <c r="G29" s="29"/>
      <c r="H29" s="3" t="s">
        <v>55</v>
      </c>
      <c r="I29" s="9">
        <v>7918</v>
      </c>
      <c r="J29" s="5">
        <f t="shared" si="2"/>
        <v>0.002346074074074074</v>
      </c>
      <c r="K29" s="6">
        <f t="shared" si="3"/>
        <v>980.0724444444445</v>
      </c>
    </row>
    <row r="30" spans="1:11" ht="11.25" customHeight="1">
      <c r="A30" s="31"/>
      <c r="B30" s="3" t="s">
        <v>28</v>
      </c>
      <c r="C30" s="4">
        <v>20122</v>
      </c>
      <c r="D30" s="5">
        <f t="shared" si="0"/>
        <v>0.0059620740740740745</v>
      </c>
      <c r="E30" s="6">
        <f t="shared" si="1"/>
        <v>2490.656444444445</v>
      </c>
      <c r="G30" s="135" t="s">
        <v>71</v>
      </c>
      <c r="H30" s="136"/>
      <c r="I30" s="38">
        <v>3374287</v>
      </c>
      <c r="J30" s="36">
        <f t="shared" si="2"/>
        <v>0.9997887407407408</v>
      </c>
      <c r="K30" s="37">
        <f t="shared" si="3"/>
        <v>417661.74644444446</v>
      </c>
    </row>
    <row r="31" spans="1:11" ht="11.25" customHeight="1">
      <c r="A31" s="12"/>
      <c r="B31" s="13"/>
      <c r="C31" s="14"/>
      <c r="D31" s="15"/>
      <c r="E31" s="16"/>
      <c r="H31" s="32"/>
      <c r="I31" s="33"/>
      <c r="J31" s="34"/>
      <c r="K31" s="33"/>
    </row>
    <row r="32" spans="1:11" ht="11.25" customHeight="1">
      <c r="A32" s="12"/>
      <c r="B32" s="13"/>
      <c r="C32" s="14"/>
      <c r="D32" s="15"/>
      <c r="E32" s="16"/>
      <c r="H32" s="23" t="s">
        <v>56</v>
      </c>
      <c r="I32" s="24">
        <v>606167</v>
      </c>
      <c r="J32" s="25">
        <f>I32/3375000</f>
        <v>0.17960503703703704</v>
      </c>
      <c r="K32" s="24">
        <v>75032</v>
      </c>
    </row>
    <row r="33" spans="1:11" ht="11.25" customHeight="1">
      <c r="A33" s="12"/>
      <c r="B33" s="13"/>
      <c r="C33" s="14"/>
      <c r="D33" s="15"/>
      <c r="E33" s="16"/>
      <c r="H33" s="23" t="s">
        <v>70</v>
      </c>
      <c r="I33" s="24">
        <v>2768120</v>
      </c>
      <c r="J33" s="25">
        <v>0.8204</v>
      </c>
      <c r="K33" s="24">
        <v>342630</v>
      </c>
    </row>
    <row r="34" spans="1:11" ht="11.25" customHeight="1">
      <c r="A34" s="12"/>
      <c r="B34" s="13"/>
      <c r="C34" s="14"/>
      <c r="D34" s="15"/>
      <c r="E34" s="16"/>
      <c r="H34" s="39"/>
      <c r="I34" s="40"/>
      <c r="J34" s="41"/>
      <c r="K34" s="24">
        <f>SUM(K32:K33)</f>
        <v>417662</v>
      </c>
    </row>
    <row r="35" spans="1:11" ht="11.25" customHeight="1">
      <c r="A35" s="12"/>
      <c r="B35" s="13"/>
      <c r="C35" s="14"/>
      <c r="D35" s="15"/>
      <c r="E35" s="16"/>
      <c r="H35" s="32"/>
      <c r="I35" s="33"/>
      <c r="J35" s="34"/>
      <c r="K35" s="33"/>
    </row>
    <row r="36" spans="1:11" ht="11.25" customHeight="1">
      <c r="A36" s="12"/>
      <c r="B36" s="13"/>
      <c r="C36" s="14"/>
      <c r="D36" s="15"/>
      <c r="E36" s="16"/>
      <c r="G36" s="12"/>
      <c r="H36" s="23" t="s">
        <v>56</v>
      </c>
      <c r="I36" s="24">
        <v>606167</v>
      </c>
      <c r="J36" s="25">
        <f>I36/3375000</f>
        <v>0.17960503703703704</v>
      </c>
      <c r="K36" s="24">
        <v>75032</v>
      </c>
    </row>
    <row r="37" spans="1:11" ht="11.25" customHeight="1">
      <c r="A37" s="12"/>
      <c r="B37" s="13"/>
      <c r="C37" s="14"/>
      <c r="D37" s="15"/>
      <c r="E37" s="16"/>
      <c r="H37" s="23" t="s">
        <v>57</v>
      </c>
      <c r="I37" s="24">
        <v>1466748</v>
      </c>
      <c r="J37" s="25">
        <v>0.4347</v>
      </c>
      <c r="K37" s="24">
        <v>181551</v>
      </c>
    </row>
    <row r="38" spans="1:11" ht="11.25" customHeight="1">
      <c r="A38" s="12"/>
      <c r="B38" s="13"/>
      <c r="C38" s="14"/>
      <c r="D38" s="15"/>
      <c r="E38" s="16"/>
      <c r="H38" s="32"/>
      <c r="I38" s="32"/>
      <c r="J38" s="32"/>
      <c r="K38" s="32"/>
    </row>
    <row r="39" spans="1:5" ht="11.25" customHeight="1">
      <c r="A39" s="12"/>
      <c r="B39" s="13"/>
      <c r="C39" s="14"/>
      <c r="D39" s="15"/>
      <c r="E39" s="16"/>
    </row>
    <row r="40" spans="1:5" ht="11.25" customHeight="1">
      <c r="A40" s="12"/>
      <c r="B40" s="13"/>
      <c r="C40" s="14"/>
      <c r="D40" s="15"/>
      <c r="E40" s="16"/>
    </row>
    <row r="41" spans="1:5" ht="12.75" customHeight="1">
      <c r="A41" s="12"/>
      <c r="B41" s="13"/>
      <c r="C41" s="14"/>
      <c r="D41" s="15"/>
      <c r="E41" s="16"/>
    </row>
    <row r="42" spans="1:5" ht="12.75" customHeight="1">
      <c r="A42" s="12"/>
      <c r="B42" s="13"/>
      <c r="C42" s="14"/>
      <c r="D42" s="15"/>
      <c r="E42" s="16"/>
    </row>
    <row r="43" spans="1:5" ht="12.75" customHeight="1">
      <c r="A43" s="12"/>
      <c r="B43" s="13"/>
      <c r="C43" s="17"/>
      <c r="D43" s="15"/>
      <c r="E43" s="16"/>
    </row>
    <row r="44" spans="1:5" ht="12.75" customHeight="1">
      <c r="A44" s="12"/>
      <c r="B44" s="13"/>
      <c r="C44" s="17"/>
      <c r="D44" s="15"/>
      <c r="E44" s="16"/>
    </row>
    <row r="45" spans="1:5" ht="12.75" customHeight="1">
      <c r="A45" s="12"/>
      <c r="B45" s="13"/>
      <c r="C45" s="17"/>
      <c r="D45" s="15"/>
      <c r="E45" s="16"/>
    </row>
    <row r="46" spans="1:5" ht="12.75" customHeight="1">
      <c r="A46" s="12"/>
      <c r="B46" s="13"/>
      <c r="C46" s="17"/>
      <c r="D46" s="15"/>
      <c r="E46" s="16"/>
    </row>
    <row r="47" spans="1:5" ht="12.75" customHeight="1">
      <c r="A47" s="12"/>
      <c r="B47" s="13"/>
      <c r="C47" s="17"/>
      <c r="D47" s="15"/>
      <c r="E47" s="16"/>
    </row>
    <row r="48" spans="1:5" ht="12.75" customHeight="1">
      <c r="A48" s="12"/>
      <c r="B48" s="13"/>
      <c r="C48" s="17"/>
      <c r="D48" s="15"/>
      <c r="E48" s="16"/>
    </row>
    <row r="49" spans="1:5" ht="12.75" customHeight="1">
      <c r="A49" s="12"/>
      <c r="B49" s="13"/>
      <c r="C49" s="17"/>
      <c r="D49" s="15"/>
      <c r="E49" s="16"/>
    </row>
    <row r="50" spans="1:5" ht="12.75" customHeight="1">
      <c r="A50" s="12"/>
      <c r="B50" s="13"/>
      <c r="C50" s="17"/>
      <c r="D50" s="15"/>
      <c r="E50" s="16"/>
    </row>
    <row r="51" spans="1:5" ht="12.75" customHeight="1">
      <c r="A51" s="12"/>
      <c r="B51" s="13"/>
      <c r="C51" s="17"/>
      <c r="D51" s="15"/>
      <c r="E51" s="16"/>
    </row>
    <row r="52" spans="1:5" ht="12.75" customHeight="1">
      <c r="A52" s="12"/>
      <c r="B52" s="13"/>
      <c r="C52" s="17"/>
      <c r="D52" s="15"/>
      <c r="E52" s="16"/>
    </row>
    <row r="53" spans="1:5" ht="12.75" customHeight="1">
      <c r="A53" s="12"/>
      <c r="B53" s="13"/>
      <c r="C53" s="17"/>
      <c r="D53" s="15"/>
      <c r="E53" s="16"/>
    </row>
    <row r="54" spans="1:5" ht="12.75" customHeight="1">
      <c r="A54" s="12"/>
      <c r="B54" s="13"/>
      <c r="C54" s="17"/>
      <c r="D54" s="15"/>
      <c r="E54" s="16"/>
    </row>
    <row r="55" spans="1:5" ht="12.75" customHeight="1">
      <c r="A55" s="12"/>
      <c r="B55" s="13"/>
      <c r="C55" s="17"/>
      <c r="D55" s="15"/>
      <c r="E55" s="16"/>
    </row>
    <row r="56" spans="1:5" ht="12.75" customHeight="1">
      <c r="A56" s="12"/>
      <c r="B56" s="13"/>
      <c r="C56" s="17"/>
      <c r="D56" s="15"/>
      <c r="E56" s="16"/>
    </row>
    <row r="57" spans="1:5" ht="12.75" customHeight="1">
      <c r="A57" s="12"/>
      <c r="B57" s="13"/>
      <c r="C57" s="17"/>
      <c r="D57" s="15"/>
      <c r="E57" s="16"/>
    </row>
    <row r="58" spans="1:5" ht="12.75" customHeight="1">
      <c r="A58" s="12"/>
      <c r="B58" s="13"/>
      <c r="C58" s="17"/>
      <c r="D58" s="15"/>
      <c r="E58" s="16"/>
    </row>
    <row r="59" spans="1:5" ht="12.75" customHeight="1">
      <c r="A59" s="12"/>
      <c r="B59" s="13"/>
      <c r="C59" s="17"/>
      <c r="D59" s="15"/>
      <c r="E59" s="16"/>
    </row>
    <row r="60" spans="1:5" ht="12.75" customHeight="1">
      <c r="A60" s="12"/>
      <c r="B60" s="13"/>
      <c r="C60" s="17"/>
      <c r="D60" s="15"/>
      <c r="E60" s="16"/>
    </row>
    <row r="61" spans="1:5" ht="12.75" customHeight="1">
      <c r="A61" s="12"/>
      <c r="B61" s="13"/>
      <c r="C61" s="17"/>
      <c r="D61" s="15"/>
      <c r="E61" s="16"/>
    </row>
    <row r="62" spans="1:5" ht="12.75" customHeight="1">
      <c r="A62" s="12"/>
      <c r="B62" s="13"/>
      <c r="C62" s="17"/>
      <c r="D62" s="15"/>
      <c r="E62" s="16"/>
    </row>
    <row r="63" spans="1:5" ht="12.75" customHeight="1">
      <c r="A63" s="12"/>
      <c r="B63" s="13"/>
      <c r="C63" s="17"/>
      <c r="D63" s="18"/>
      <c r="E63" s="17"/>
    </row>
    <row r="64" spans="1:5" ht="12.75" customHeight="1">
      <c r="A64" s="12"/>
      <c r="B64" s="13"/>
      <c r="C64" s="17"/>
      <c r="D64" s="18"/>
      <c r="E64" s="17"/>
    </row>
  </sheetData>
  <mergeCells count="1">
    <mergeCell ref="G30:H30"/>
  </mergeCells>
  <printOptions/>
  <pageMargins left="0.75" right="0.75" top="1" bottom="0.73" header="0.5" footer="0.5"/>
  <pageSetup horizontalDpi="600" verticalDpi="600" orientation="landscape" r:id="rId1"/>
  <headerFooter alignWithMargins="0">
    <oddHeader>&amp;C&amp;"Arial,Bold"&amp;12PROJECTED 2002 STIP DISTRIBUTION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76"/>
  <sheetViews>
    <sheetView workbookViewId="0" topLeftCell="D1">
      <selection activeCell="M47" sqref="M47"/>
    </sheetView>
  </sheetViews>
  <sheetFormatPr defaultColWidth="9.140625" defaultRowHeight="12.75"/>
  <cols>
    <col min="1" max="2" width="4.8515625" style="0" hidden="1" customWidth="1"/>
    <col min="3" max="3" width="9.57421875" style="0" hidden="1" customWidth="1"/>
    <col min="4" max="4" width="2.57421875" style="12" customWidth="1"/>
    <col min="5" max="5" width="3.00390625" style="12" customWidth="1"/>
    <col min="6" max="6" width="35.7109375" style="0" customWidth="1"/>
    <col min="7" max="7" width="2.28125" style="62" hidden="1" customWidth="1"/>
    <col min="8" max="8" width="8.421875" style="62" hidden="1" customWidth="1"/>
    <col min="9" max="9" width="10.57421875" style="0" customWidth="1"/>
    <col min="10" max="10" width="11.421875" style="62" customWidth="1"/>
    <col min="11" max="11" width="12.7109375" style="0" customWidth="1"/>
  </cols>
  <sheetData>
    <row r="1" spans="3:13" s="43" customFormat="1" ht="25.5" customHeight="1">
      <c r="C1" s="42"/>
      <c r="D1" s="74"/>
      <c r="F1" s="138" t="s">
        <v>86</v>
      </c>
      <c r="G1" s="138"/>
      <c r="H1" s="138"/>
      <c r="I1" s="138"/>
      <c r="J1" s="138"/>
      <c r="K1" s="129"/>
      <c r="L1" s="129"/>
      <c r="M1" s="129"/>
    </row>
    <row r="2" spans="3:13" s="43" customFormat="1" ht="12.75" customHeight="1">
      <c r="C2" s="42"/>
      <c r="D2" s="74"/>
      <c r="F2" s="130"/>
      <c r="G2" s="130"/>
      <c r="H2" s="130"/>
      <c r="I2" s="130"/>
      <c r="J2" s="130"/>
      <c r="K2" s="129"/>
      <c r="L2" s="129"/>
      <c r="M2" s="129"/>
    </row>
    <row r="3" spans="3:10" s="43" customFormat="1" ht="10.5" customHeight="1" thickBot="1">
      <c r="C3" s="42"/>
      <c r="D3" s="47"/>
      <c r="E3" s="47"/>
      <c r="F3" s="85" t="s">
        <v>78</v>
      </c>
      <c r="G3" s="45"/>
      <c r="H3" s="45"/>
      <c r="I3" s="69"/>
      <c r="J3" s="45"/>
    </row>
    <row r="4" spans="3:10" s="43" customFormat="1" ht="9">
      <c r="C4" s="42"/>
      <c r="D4" s="74"/>
      <c r="E4" s="74"/>
      <c r="F4" s="87" t="s">
        <v>75</v>
      </c>
      <c r="G4" s="88"/>
      <c r="H4" s="88"/>
      <c r="I4" s="89">
        <f>J4/557000</f>
        <v>0.12758057450628368</v>
      </c>
      <c r="J4" s="90">
        <v>71062.38</v>
      </c>
    </row>
    <row r="5" spans="3:10" s="43" customFormat="1" ht="9">
      <c r="C5" s="42"/>
      <c r="D5" s="74"/>
      <c r="E5" s="74"/>
      <c r="F5" s="91" t="s">
        <v>104</v>
      </c>
      <c r="G5" s="76"/>
      <c r="H5" s="76"/>
      <c r="I5" s="70">
        <f>J5/557000</f>
        <v>0.022514219030520647</v>
      </c>
      <c r="J5" s="92">
        <v>12540.42</v>
      </c>
    </row>
    <row r="6" spans="3:10" s="43" customFormat="1" ht="9">
      <c r="C6" s="42"/>
      <c r="D6" s="74"/>
      <c r="E6" s="74"/>
      <c r="F6" s="91" t="s">
        <v>76</v>
      </c>
      <c r="G6" s="76"/>
      <c r="H6" s="76"/>
      <c r="I6" s="70">
        <f>J6/557000</f>
        <v>0.060037917414721725</v>
      </c>
      <c r="J6" s="92">
        <v>33441.12</v>
      </c>
    </row>
    <row r="7" spans="3:10" s="43" customFormat="1" ht="9.75" thickBot="1">
      <c r="C7" s="42"/>
      <c r="D7" s="74"/>
      <c r="E7" s="74"/>
      <c r="F7" s="91" t="s">
        <v>77</v>
      </c>
      <c r="G7" s="76"/>
      <c r="H7" s="76"/>
      <c r="I7" s="70">
        <f>J7/557000</f>
        <v>0.040025278276481155</v>
      </c>
      <c r="J7" s="92">
        <v>22294.08</v>
      </c>
    </row>
    <row r="8" spans="3:19" s="43" customFormat="1" ht="12" thickBot="1">
      <c r="C8" s="42"/>
      <c r="D8" s="74"/>
      <c r="E8" s="74"/>
      <c r="F8" s="93" t="s">
        <v>103</v>
      </c>
      <c r="G8" s="94"/>
      <c r="H8" s="94"/>
      <c r="I8" s="95">
        <v>0.25</v>
      </c>
      <c r="J8" s="96"/>
      <c r="K8" s="131">
        <v>139338</v>
      </c>
      <c r="L8" s="137"/>
      <c r="M8" s="137"/>
      <c r="N8" s="137"/>
      <c r="O8" s="137"/>
      <c r="P8" s="137"/>
      <c r="Q8" s="137"/>
      <c r="R8" s="137"/>
      <c r="S8" s="137"/>
    </row>
    <row r="9" spans="3:10" s="43" customFormat="1" ht="9.75" customHeight="1">
      <c r="C9" s="42"/>
      <c r="D9" s="74"/>
      <c r="E9" s="74"/>
      <c r="F9" s="83"/>
      <c r="G9" s="68"/>
      <c r="H9" s="68"/>
      <c r="I9" s="81"/>
      <c r="J9" s="84"/>
    </row>
    <row r="10" spans="3:10" s="43" customFormat="1" ht="12" thickBot="1">
      <c r="C10" s="42"/>
      <c r="D10" s="74"/>
      <c r="F10" s="86" t="s">
        <v>81</v>
      </c>
      <c r="G10" s="45"/>
      <c r="H10" s="45"/>
      <c r="J10" s="45"/>
    </row>
    <row r="11" spans="3:14" s="47" customFormat="1" ht="8.25" customHeight="1">
      <c r="C11" s="67" t="s">
        <v>66</v>
      </c>
      <c r="D11" s="67"/>
      <c r="E11" s="67"/>
      <c r="F11" s="97" t="s">
        <v>0</v>
      </c>
      <c r="G11" s="98" t="s">
        <v>60</v>
      </c>
      <c r="H11" s="99" t="s">
        <v>61</v>
      </c>
      <c r="I11" s="88" t="s">
        <v>79</v>
      </c>
      <c r="J11" s="100" t="s">
        <v>80</v>
      </c>
      <c r="K11" s="44"/>
      <c r="L11" s="46"/>
      <c r="M11" s="44"/>
      <c r="N11" s="45"/>
    </row>
    <row r="12" spans="1:14" s="47" customFormat="1" ht="9">
      <c r="A12" s="47">
        <v>2</v>
      </c>
      <c r="B12" s="47" t="s">
        <v>72</v>
      </c>
      <c r="C12" s="71"/>
      <c r="D12" s="48"/>
      <c r="E12" s="48"/>
      <c r="F12" s="101" t="s">
        <v>2</v>
      </c>
      <c r="G12" s="63">
        <v>20428</v>
      </c>
      <c r="H12" s="64">
        <f aca="true" t="shared" si="0" ref="H12:H43">G12/3375000</f>
        <v>0.0060527407407407405</v>
      </c>
      <c r="I12" s="70">
        <f aca="true" t="shared" si="1" ref="I12:I53">J12/557000</f>
        <v>0.004539555555555555</v>
      </c>
      <c r="J12" s="102">
        <v>2528.5324444444445</v>
      </c>
      <c r="K12" s="49"/>
      <c r="L12" s="50"/>
      <c r="M12" s="51"/>
      <c r="N12" s="52"/>
    </row>
    <row r="13" spans="1:14" s="47" customFormat="1" ht="9">
      <c r="A13" s="47">
        <v>3</v>
      </c>
      <c r="B13" s="47" t="s">
        <v>72</v>
      </c>
      <c r="C13" s="71"/>
      <c r="D13" s="48"/>
      <c r="E13" s="48"/>
      <c r="F13" s="101" t="s">
        <v>3</v>
      </c>
      <c r="G13" s="63">
        <v>24011</v>
      </c>
      <c r="H13" s="64">
        <f t="shared" si="0"/>
        <v>0.007114370370370371</v>
      </c>
      <c r="I13" s="70">
        <f t="shared" si="1"/>
        <v>0.005335777777777778</v>
      </c>
      <c r="J13" s="102">
        <v>2972.028222222222</v>
      </c>
      <c r="K13" s="49"/>
      <c r="L13" s="50"/>
      <c r="M13" s="51"/>
      <c r="N13" s="52"/>
    </row>
    <row r="14" spans="1:14" s="47" customFormat="1" ht="9">
      <c r="A14" s="47">
        <v>4</v>
      </c>
      <c r="B14" s="47" t="s">
        <v>72</v>
      </c>
      <c r="C14" s="71"/>
      <c r="D14" s="48"/>
      <c r="E14" s="48"/>
      <c r="F14" s="101" t="s">
        <v>4</v>
      </c>
      <c r="G14" s="63">
        <v>6160</v>
      </c>
      <c r="H14" s="64">
        <f t="shared" si="0"/>
        <v>0.0018251851851851851</v>
      </c>
      <c r="I14" s="70">
        <f t="shared" si="1"/>
        <v>0.0013688888888888889</v>
      </c>
      <c r="J14" s="102">
        <v>762.4711111111111</v>
      </c>
      <c r="K14" s="49"/>
      <c r="L14" s="50"/>
      <c r="M14" s="51"/>
      <c r="N14" s="52"/>
    </row>
    <row r="15" spans="1:14" s="47" customFormat="1" ht="9">
      <c r="A15" s="47">
        <v>6</v>
      </c>
      <c r="B15" s="47" t="s">
        <v>72</v>
      </c>
      <c r="C15" s="71"/>
      <c r="D15" s="48"/>
      <c r="E15" s="48"/>
      <c r="F15" s="101" t="s">
        <v>6</v>
      </c>
      <c r="G15" s="63">
        <v>5883</v>
      </c>
      <c r="H15" s="64">
        <f t="shared" si="0"/>
        <v>0.001743111111111111</v>
      </c>
      <c r="I15" s="70">
        <f t="shared" si="1"/>
        <v>0.0013073333333333333</v>
      </c>
      <c r="J15" s="102">
        <v>728.1846666666667</v>
      </c>
      <c r="K15" s="49"/>
      <c r="L15" s="50"/>
      <c r="M15" s="51"/>
      <c r="N15" s="52"/>
    </row>
    <row r="16" spans="1:14" s="47" customFormat="1" ht="9">
      <c r="A16" s="47">
        <v>7</v>
      </c>
      <c r="B16" s="47" t="s">
        <v>72</v>
      </c>
      <c r="C16" s="71"/>
      <c r="D16" s="48"/>
      <c r="E16" s="48"/>
      <c r="F16" s="101" t="s">
        <v>7</v>
      </c>
      <c r="G16" s="63">
        <v>14216</v>
      </c>
      <c r="H16" s="64">
        <f t="shared" si="0"/>
        <v>0.004212148148148148</v>
      </c>
      <c r="I16" s="70">
        <f t="shared" si="1"/>
        <v>0.003159111111111111</v>
      </c>
      <c r="J16" s="102">
        <v>1759.6248888888888</v>
      </c>
      <c r="K16" s="49"/>
      <c r="L16" s="50"/>
      <c r="M16" s="51"/>
      <c r="N16" s="52"/>
    </row>
    <row r="17" spans="1:14" s="47" customFormat="1" ht="9">
      <c r="A17" s="47">
        <v>8</v>
      </c>
      <c r="B17" s="47" t="s">
        <v>72</v>
      </c>
      <c r="C17" s="71"/>
      <c r="D17" s="48"/>
      <c r="E17" s="48"/>
      <c r="F17" s="101" t="s">
        <v>8</v>
      </c>
      <c r="G17" s="63">
        <v>81219</v>
      </c>
      <c r="H17" s="64">
        <f t="shared" si="0"/>
        <v>0.02406488888888889</v>
      </c>
      <c r="I17" s="70">
        <f t="shared" si="1"/>
        <v>0.018048666666666668</v>
      </c>
      <c r="J17" s="102">
        <v>10053.107333333333</v>
      </c>
      <c r="K17" s="49"/>
      <c r="L17" s="50"/>
      <c r="M17" s="51"/>
      <c r="N17" s="52"/>
    </row>
    <row r="18" spans="1:14" s="47" customFormat="1" ht="9">
      <c r="A18" s="47">
        <v>9</v>
      </c>
      <c r="B18" s="47" t="s">
        <v>72</v>
      </c>
      <c r="C18" s="71"/>
      <c r="D18" s="48"/>
      <c r="E18" s="48"/>
      <c r="F18" s="101" t="s">
        <v>9</v>
      </c>
      <c r="G18" s="63">
        <v>6748</v>
      </c>
      <c r="H18" s="64">
        <f t="shared" si="0"/>
        <v>0.001999407407407407</v>
      </c>
      <c r="I18" s="70">
        <f t="shared" si="1"/>
        <v>0.0014995555555555554</v>
      </c>
      <c r="J18" s="102">
        <v>835.2524444444443</v>
      </c>
      <c r="K18" s="49"/>
      <c r="L18" s="50"/>
      <c r="M18" s="51"/>
      <c r="N18" s="52"/>
    </row>
    <row r="19" spans="1:14" s="47" customFormat="1" ht="9">
      <c r="A19" s="47">
        <v>10</v>
      </c>
      <c r="B19" s="47" t="s">
        <v>72</v>
      </c>
      <c r="C19" s="71"/>
      <c r="D19" s="48"/>
      <c r="E19" s="48"/>
      <c r="F19" s="101" t="s">
        <v>10</v>
      </c>
      <c r="G19" s="63">
        <v>24563</v>
      </c>
      <c r="H19" s="64">
        <f t="shared" si="0"/>
        <v>0.0072779259259259255</v>
      </c>
      <c r="I19" s="70">
        <f t="shared" si="1"/>
        <v>0.005458444444444445</v>
      </c>
      <c r="J19" s="102">
        <v>3040.3535555555554</v>
      </c>
      <c r="K19" s="49"/>
      <c r="L19" s="50"/>
      <c r="M19" s="51"/>
      <c r="N19" s="52"/>
    </row>
    <row r="20" spans="1:14" s="47" customFormat="1" ht="9">
      <c r="A20" s="47">
        <v>12</v>
      </c>
      <c r="B20" s="47" t="s">
        <v>72</v>
      </c>
      <c r="C20" s="71"/>
      <c r="D20" s="48"/>
      <c r="E20" s="48"/>
      <c r="F20" s="101" t="s">
        <v>12</v>
      </c>
      <c r="G20" s="63">
        <v>32309</v>
      </c>
      <c r="H20" s="64">
        <f t="shared" si="0"/>
        <v>0.009573037037037038</v>
      </c>
      <c r="I20" s="70">
        <f t="shared" si="1"/>
        <v>0.007179777777777778</v>
      </c>
      <c r="J20" s="102">
        <v>3999.1362222222224</v>
      </c>
      <c r="K20" s="49"/>
      <c r="L20" s="53"/>
      <c r="M20" s="51"/>
      <c r="N20" s="52"/>
    </row>
    <row r="21" spans="1:14" s="47" customFormat="1" ht="9">
      <c r="A21" s="47">
        <v>13</v>
      </c>
      <c r="B21" s="47" t="s">
        <v>72</v>
      </c>
      <c r="C21" s="71"/>
      <c r="D21" s="48"/>
      <c r="E21" s="48"/>
      <c r="F21" s="101" t="s">
        <v>13</v>
      </c>
      <c r="G21" s="63">
        <v>107415</v>
      </c>
      <c r="H21" s="64">
        <f t="shared" si="0"/>
        <v>0.03182666666666667</v>
      </c>
      <c r="I21" s="70">
        <f t="shared" si="1"/>
        <v>0.02387</v>
      </c>
      <c r="J21" s="102">
        <v>13295.59</v>
      </c>
      <c r="K21" s="49"/>
      <c r="L21" s="53"/>
      <c r="M21" s="51"/>
      <c r="N21" s="52"/>
    </row>
    <row r="22" spans="1:14" s="47" customFormat="1" ht="9">
      <c r="A22" s="47">
        <v>14</v>
      </c>
      <c r="B22" s="47" t="s">
        <v>72</v>
      </c>
      <c r="C22" s="71"/>
      <c r="D22" s="48"/>
      <c r="E22" s="48"/>
      <c r="F22" s="101" t="s">
        <v>59</v>
      </c>
      <c r="G22" s="63">
        <v>15602</v>
      </c>
      <c r="H22" s="64">
        <f t="shared" si="0"/>
        <v>0.004622814814814815</v>
      </c>
      <c r="I22" s="70">
        <f t="shared" si="1"/>
        <v>0.003467111111111111</v>
      </c>
      <c r="J22" s="102">
        <v>1931.1808888888888</v>
      </c>
      <c r="K22" s="49"/>
      <c r="L22" s="53"/>
      <c r="M22" s="51"/>
      <c r="N22" s="52"/>
    </row>
    <row r="23" spans="1:14" s="47" customFormat="1" ht="9">
      <c r="A23" s="47">
        <v>15</v>
      </c>
      <c r="B23" s="47" t="s">
        <v>72</v>
      </c>
      <c r="C23" s="71"/>
      <c r="D23" s="48"/>
      <c r="E23" s="48"/>
      <c r="F23" s="101" t="s">
        <v>14</v>
      </c>
      <c r="G23" s="63">
        <v>10131</v>
      </c>
      <c r="H23" s="64">
        <f t="shared" si="0"/>
        <v>0.0030017777777777777</v>
      </c>
      <c r="I23" s="70">
        <f t="shared" si="1"/>
        <v>0.002251333333333333</v>
      </c>
      <c r="J23" s="102">
        <v>1253.9926666666665</v>
      </c>
      <c r="K23" s="49"/>
      <c r="L23" s="53"/>
      <c r="M23" s="51"/>
      <c r="N23" s="52"/>
    </row>
    <row r="24" spans="1:14" s="47" customFormat="1" ht="9">
      <c r="A24" s="47">
        <v>16</v>
      </c>
      <c r="B24" s="47" t="s">
        <v>72</v>
      </c>
      <c r="C24" s="71"/>
      <c r="D24" s="48"/>
      <c r="E24" s="48"/>
      <c r="F24" s="101" t="s">
        <v>15</v>
      </c>
      <c r="G24" s="63">
        <v>14819</v>
      </c>
      <c r="H24" s="64">
        <f t="shared" si="0"/>
        <v>0.004390814814814814</v>
      </c>
      <c r="I24" s="70">
        <f t="shared" si="1"/>
        <v>0.003293111111111111</v>
      </c>
      <c r="J24" s="102">
        <v>1834.2628888888887</v>
      </c>
      <c r="K24" s="49"/>
      <c r="L24" s="53"/>
      <c r="M24" s="51"/>
      <c r="N24" s="52"/>
    </row>
    <row r="25" spans="1:14" s="47" customFormat="1" ht="9">
      <c r="A25" s="47">
        <v>18</v>
      </c>
      <c r="B25" s="47" t="s">
        <v>72</v>
      </c>
      <c r="C25" s="71"/>
      <c r="D25" s="48"/>
      <c r="E25" s="48"/>
      <c r="F25" s="101" t="s">
        <v>17</v>
      </c>
      <c r="G25" s="63">
        <v>13387</v>
      </c>
      <c r="H25" s="64">
        <f t="shared" si="0"/>
        <v>0.0039665185185185185</v>
      </c>
      <c r="I25" s="70">
        <f t="shared" si="1"/>
        <v>0.002974888888888889</v>
      </c>
      <c r="J25" s="102">
        <v>1657.0131111111111</v>
      </c>
      <c r="K25" s="49"/>
      <c r="L25" s="53"/>
      <c r="M25" s="51"/>
      <c r="N25" s="52"/>
    </row>
    <row r="26" spans="1:14" s="47" customFormat="1" ht="9">
      <c r="A26" s="47">
        <v>20</v>
      </c>
      <c r="B26" s="47" t="s">
        <v>72</v>
      </c>
      <c r="C26" s="71"/>
      <c r="D26" s="48"/>
      <c r="E26" s="48"/>
      <c r="F26" s="101" t="s">
        <v>19</v>
      </c>
      <c r="G26" s="63">
        <v>4988</v>
      </c>
      <c r="H26" s="64">
        <f t="shared" si="0"/>
        <v>0.001477925925925926</v>
      </c>
      <c r="I26" s="70">
        <f t="shared" si="1"/>
        <v>0.0011084444444444445</v>
      </c>
      <c r="J26" s="102">
        <v>617.4035555555556</v>
      </c>
      <c r="K26" s="49"/>
      <c r="L26" s="53"/>
      <c r="M26" s="51"/>
      <c r="N26" s="52"/>
    </row>
    <row r="27" spans="1:14" s="47" customFormat="1" ht="9">
      <c r="A27" s="47">
        <v>21</v>
      </c>
      <c r="B27" s="47" t="s">
        <v>72</v>
      </c>
      <c r="C27" s="71"/>
      <c r="D27" s="48"/>
      <c r="E27" s="48"/>
      <c r="F27" s="101" t="s">
        <v>20</v>
      </c>
      <c r="G27" s="63">
        <v>22895</v>
      </c>
      <c r="H27" s="64">
        <f t="shared" si="0"/>
        <v>0.006783703703703704</v>
      </c>
      <c r="I27" s="70">
        <f t="shared" si="1"/>
        <v>0.005087777777777778</v>
      </c>
      <c r="J27" s="102">
        <v>2833.8922222222222</v>
      </c>
      <c r="K27" s="49"/>
      <c r="L27" s="53"/>
      <c r="M27" s="51"/>
      <c r="N27" s="52"/>
    </row>
    <row r="28" spans="1:14" s="47" customFormat="1" ht="9">
      <c r="A28" s="47">
        <v>22</v>
      </c>
      <c r="B28" s="47" t="s">
        <v>72</v>
      </c>
      <c r="C28" s="71"/>
      <c r="D28" s="48"/>
      <c r="E28" s="48"/>
      <c r="F28" s="101" t="s">
        <v>21</v>
      </c>
      <c r="G28" s="63">
        <v>26598</v>
      </c>
      <c r="H28" s="64">
        <f t="shared" si="0"/>
        <v>0.007880888888888889</v>
      </c>
      <c r="I28" s="70">
        <f t="shared" si="1"/>
        <v>0.0059106666666666665</v>
      </c>
      <c r="J28" s="102">
        <v>3292.2413333333334</v>
      </c>
      <c r="K28" s="49"/>
      <c r="L28" s="53"/>
      <c r="M28" s="51"/>
      <c r="N28" s="52"/>
    </row>
    <row r="29" spans="1:14" s="47" customFormat="1" ht="9">
      <c r="A29" s="47">
        <v>23</v>
      </c>
      <c r="B29" s="47" t="s">
        <v>72</v>
      </c>
      <c r="C29" s="71"/>
      <c r="D29" s="48"/>
      <c r="E29" s="48"/>
      <c r="F29" s="101" t="s">
        <v>22</v>
      </c>
      <c r="G29" s="63">
        <v>8130</v>
      </c>
      <c r="H29" s="64">
        <f t="shared" si="0"/>
        <v>0.002408888888888889</v>
      </c>
      <c r="I29" s="70">
        <f t="shared" si="1"/>
        <v>0.0018066666666666665</v>
      </c>
      <c r="J29" s="102">
        <v>1006.3133333333333</v>
      </c>
      <c r="K29" s="49"/>
      <c r="L29" s="53"/>
      <c r="M29" s="51"/>
      <c r="N29" s="52"/>
    </row>
    <row r="30" spans="1:14" s="47" customFormat="1" ht="9">
      <c r="A30" s="47">
        <v>24</v>
      </c>
      <c r="B30" s="47" t="s">
        <v>72</v>
      </c>
      <c r="C30" s="71"/>
      <c r="D30" s="48"/>
      <c r="E30" s="48"/>
      <c r="F30" s="101" t="s">
        <v>23</v>
      </c>
      <c r="G30" s="63">
        <v>23671</v>
      </c>
      <c r="H30" s="64">
        <f t="shared" si="0"/>
        <v>0.007013629629629629</v>
      </c>
      <c r="I30" s="70">
        <f t="shared" si="1"/>
        <v>0.005260222222222222</v>
      </c>
      <c r="J30" s="102">
        <v>2929.9437777777775</v>
      </c>
      <c r="K30" s="49"/>
      <c r="L30" s="53"/>
      <c r="M30" s="51"/>
      <c r="N30" s="52"/>
    </row>
    <row r="31" spans="1:14" s="47" customFormat="1" ht="9">
      <c r="A31" s="47">
        <v>25</v>
      </c>
      <c r="B31" s="47" t="s">
        <v>72</v>
      </c>
      <c r="C31" s="71"/>
      <c r="D31" s="48"/>
      <c r="E31" s="48"/>
      <c r="F31" s="101" t="s">
        <v>24</v>
      </c>
      <c r="G31" s="63">
        <v>44064</v>
      </c>
      <c r="H31" s="64">
        <f t="shared" si="0"/>
        <v>0.013056</v>
      </c>
      <c r="I31" s="70">
        <f t="shared" si="1"/>
        <v>0.009792</v>
      </c>
      <c r="J31" s="102">
        <v>5454.144</v>
      </c>
      <c r="K31" s="49"/>
      <c r="L31" s="53"/>
      <c r="M31" s="51"/>
      <c r="N31" s="52"/>
    </row>
    <row r="32" spans="1:14" s="47" customFormat="1" ht="9">
      <c r="A32" s="47">
        <v>27</v>
      </c>
      <c r="B32" s="47" t="s">
        <v>72</v>
      </c>
      <c r="C32" s="71"/>
      <c r="D32" s="48"/>
      <c r="E32" s="48"/>
      <c r="F32" s="101" t="s">
        <v>26</v>
      </c>
      <c r="G32" s="63">
        <v>12427</v>
      </c>
      <c r="H32" s="64">
        <f t="shared" si="0"/>
        <v>0.003682074074074074</v>
      </c>
      <c r="I32" s="70">
        <f t="shared" si="1"/>
        <v>0.0027615555555555557</v>
      </c>
      <c r="J32" s="102">
        <v>1538.1864444444445</v>
      </c>
      <c r="K32" s="49"/>
      <c r="L32" s="53"/>
      <c r="M32" s="51"/>
      <c r="N32" s="52"/>
    </row>
    <row r="33" spans="1:14" s="47" customFormat="1" ht="9">
      <c r="A33" s="47">
        <v>29</v>
      </c>
      <c r="B33" s="47" t="s">
        <v>72</v>
      </c>
      <c r="C33" s="71"/>
      <c r="D33" s="48"/>
      <c r="E33" s="48"/>
      <c r="F33" s="101" t="s">
        <v>28</v>
      </c>
      <c r="G33" s="63">
        <v>20122</v>
      </c>
      <c r="H33" s="64">
        <f t="shared" si="0"/>
        <v>0.0059620740740740745</v>
      </c>
      <c r="I33" s="70">
        <f t="shared" si="1"/>
        <v>0.004471555555555556</v>
      </c>
      <c r="J33" s="102">
        <v>2490.656444444445</v>
      </c>
      <c r="K33" s="49"/>
      <c r="L33" s="53"/>
      <c r="M33" s="51"/>
      <c r="N33" s="52"/>
    </row>
    <row r="34" spans="1:14" s="47" customFormat="1" ht="9">
      <c r="A34" s="47">
        <v>30</v>
      </c>
      <c r="B34" s="47" t="s">
        <v>72</v>
      </c>
      <c r="C34" s="71"/>
      <c r="D34" s="48"/>
      <c r="E34" s="48"/>
      <c r="F34" s="101" t="s">
        <v>29</v>
      </c>
      <c r="G34" s="63">
        <v>9227</v>
      </c>
      <c r="H34" s="64">
        <f t="shared" si="0"/>
        <v>0.002733925925925926</v>
      </c>
      <c r="I34" s="70">
        <f t="shared" si="1"/>
        <v>0.0020504444444444446</v>
      </c>
      <c r="J34" s="102">
        <v>1142.0975555555556</v>
      </c>
      <c r="K34" s="49"/>
      <c r="L34" s="53"/>
      <c r="M34" s="51"/>
      <c r="N34" s="52"/>
    </row>
    <row r="35" spans="1:14" s="47" customFormat="1" ht="9">
      <c r="A35" s="47">
        <v>32</v>
      </c>
      <c r="B35" s="47" t="s">
        <v>72</v>
      </c>
      <c r="C35" s="71"/>
      <c r="D35" s="48"/>
      <c r="E35" s="48"/>
      <c r="F35" s="101" t="s">
        <v>31</v>
      </c>
      <c r="G35" s="63">
        <v>103775</v>
      </c>
      <c r="H35" s="64">
        <f t="shared" si="0"/>
        <v>0.03074814814814815</v>
      </c>
      <c r="I35" s="70">
        <f t="shared" si="1"/>
        <v>0.023061111111111112</v>
      </c>
      <c r="J35" s="102">
        <v>12845.03888888889</v>
      </c>
      <c r="K35" s="49"/>
      <c r="L35" s="53"/>
      <c r="M35" s="51"/>
      <c r="N35" s="52"/>
    </row>
    <row r="36" spans="1:14" s="47" customFormat="1" ht="9">
      <c r="A36" s="47">
        <v>33</v>
      </c>
      <c r="B36" s="47" t="s">
        <v>72</v>
      </c>
      <c r="C36" s="71"/>
      <c r="D36" s="48"/>
      <c r="E36" s="48"/>
      <c r="F36" s="101" t="s">
        <v>32</v>
      </c>
      <c r="G36" s="63">
        <v>7359</v>
      </c>
      <c r="H36" s="64">
        <f t="shared" si="0"/>
        <v>0.0021804444444444445</v>
      </c>
      <c r="I36" s="70">
        <f t="shared" si="1"/>
        <v>0.0016353333333333333</v>
      </c>
      <c r="J36" s="102">
        <v>910.8806666666667</v>
      </c>
      <c r="K36" s="49"/>
      <c r="L36" s="53"/>
      <c r="M36" s="51"/>
      <c r="N36" s="52"/>
    </row>
    <row r="37" spans="1:14" s="47" customFormat="1" ht="9">
      <c r="A37" s="47">
        <v>35</v>
      </c>
      <c r="B37" s="47" t="s">
        <v>72</v>
      </c>
      <c r="C37" s="71"/>
      <c r="D37" s="48"/>
      <c r="E37" s="48"/>
      <c r="F37" s="101" t="s">
        <v>34</v>
      </c>
      <c r="G37" s="63">
        <v>247486</v>
      </c>
      <c r="H37" s="64">
        <f t="shared" si="0"/>
        <v>0.07332918518518519</v>
      </c>
      <c r="I37" s="70">
        <f t="shared" si="1"/>
        <v>0.054996888888888894</v>
      </c>
      <c r="J37" s="102">
        <v>30633.267111111112</v>
      </c>
      <c r="K37" s="49"/>
      <c r="L37" s="53"/>
      <c r="M37" s="51"/>
      <c r="N37" s="52"/>
    </row>
    <row r="38" spans="1:14" s="47" customFormat="1" ht="9">
      <c r="A38" s="47">
        <v>37</v>
      </c>
      <c r="B38" s="47" t="s">
        <v>72</v>
      </c>
      <c r="C38" s="71"/>
      <c r="D38" s="48"/>
      <c r="E38" s="48"/>
      <c r="F38" s="101" t="s">
        <v>58</v>
      </c>
      <c r="G38" s="63">
        <v>54378</v>
      </c>
      <c r="H38" s="64">
        <f t="shared" si="0"/>
        <v>0.016112</v>
      </c>
      <c r="I38" s="70">
        <f t="shared" si="1"/>
        <v>0.012084000000000001</v>
      </c>
      <c r="J38" s="102">
        <v>6730.7880000000005</v>
      </c>
      <c r="K38" s="49"/>
      <c r="L38" s="53"/>
      <c r="M38" s="51"/>
      <c r="N38" s="52"/>
    </row>
    <row r="39" spans="1:14" s="47" customFormat="1" ht="9">
      <c r="A39" s="47">
        <v>38</v>
      </c>
      <c r="B39" s="47" t="s">
        <v>72</v>
      </c>
      <c r="C39" s="71"/>
      <c r="D39" s="48"/>
      <c r="E39" s="48"/>
      <c r="F39" s="101" t="s">
        <v>36</v>
      </c>
      <c r="G39" s="65">
        <v>44256</v>
      </c>
      <c r="H39" s="64">
        <f t="shared" si="0"/>
        <v>0.01311288888888889</v>
      </c>
      <c r="I39" s="70">
        <f t="shared" si="1"/>
        <v>0.009834666666666667</v>
      </c>
      <c r="J39" s="102">
        <v>5477.909333333333</v>
      </c>
      <c r="K39" s="49"/>
      <c r="L39" s="53"/>
      <c r="M39" s="51"/>
      <c r="N39" s="52"/>
    </row>
    <row r="40" spans="1:14" s="47" customFormat="1" ht="9">
      <c r="A40" s="47">
        <v>40</v>
      </c>
      <c r="B40" s="47" t="s">
        <v>72</v>
      </c>
      <c r="C40" s="71"/>
      <c r="D40" s="48"/>
      <c r="E40" s="48"/>
      <c r="F40" s="101" t="s">
        <v>38</v>
      </c>
      <c r="G40" s="65">
        <v>52137</v>
      </c>
      <c r="H40" s="64">
        <f t="shared" si="0"/>
        <v>0.015448</v>
      </c>
      <c r="I40" s="70">
        <f t="shared" si="1"/>
        <v>0.011586</v>
      </c>
      <c r="J40" s="102">
        <v>6453.402</v>
      </c>
      <c r="K40" s="54"/>
      <c r="L40" s="55"/>
      <c r="M40" s="56"/>
      <c r="N40" s="57"/>
    </row>
    <row r="41" spans="1:14" s="47" customFormat="1" ht="9">
      <c r="A41" s="47">
        <v>42</v>
      </c>
      <c r="B41" s="47" t="s">
        <v>72</v>
      </c>
      <c r="C41" s="71"/>
      <c r="D41" s="48"/>
      <c r="E41" s="48"/>
      <c r="F41" s="101" t="s">
        <v>40</v>
      </c>
      <c r="G41" s="65">
        <v>25905</v>
      </c>
      <c r="H41" s="64">
        <f t="shared" si="0"/>
        <v>0.007675555555555555</v>
      </c>
      <c r="I41" s="70">
        <f t="shared" si="1"/>
        <v>0.005756666666666666</v>
      </c>
      <c r="J41" s="102">
        <v>3206.463333333333</v>
      </c>
      <c r="K41" s="58"/>
      <c r="L41" s="59"/>
      <c r="M41" s="60"/>
      <c r="N41" s="59"/>
    </row>
    <row r="42" spans="1:14" s="47" customFormat="1" ht="9">
      <c r="A42" s="47">
        <v>43</v>
      </c>
      <c r="B42" s="47" t="s">
        <v>72</v>
      </c>
      <c r="C42" s="71"/>
      <c r="D42" s="48"/>
      <c r="E42" s="48"/>
      <c r="F42" s="101" t="s">
        <v>41</v>
      </c>
      <c r="G42" s="65">
        <v>26116</v>
      </c>
      <c r="H42" s="64">
        <f t="shared" si="0"/>
        <v>0.007738074074074074</v>
      </c>
      <c r="I42" s="70">
        <f t="shared" si="1"/>
        <v>0.005803555555555556</v>
      </c>
      <c r="J42" s="102">
        <v>3232.5804444444448</v>
      </c>
      <c r="K42" s="58"/>
      <c r="L42" s="59"/>
      <c r="M42" s="60"/>
      <c r="N42" s="59"/>
    </row>
    <row r="43" spans="1:14" s="47" customFormat="1" ht="9">
      <c r="A43" s="47">
        <v>44</v>
      </c>
      <c r="B43" s="47" t="s">
        <v>72</v>
      </c>
      <c r="C43" s="71"/>
      <c r="D43" s="48"/>
      <c r="E43" s="48"/>
      <c r="F43" s="101" t="s">
        <v>42</v>
      </c>
      <c r="G43" s="65">
        <v>4282</v>
      </c>
      <c r="H43" s="64">
        <f t="shared" si="0"/>
        <v>0.0012687407407407406</v>
      </c>
      <c r="I43" s="70">
        <f t="shared" si="1"/>
        <v>0.0009515555555555554</v>
      </c>
      <c r="J43" s="102">
        <v>530.0164444444443</v>
      </c>
      <c r="K43" s="58"/>
      <c r="L43" s="59"/>
      <c r="M43" s="60"/>
      <c r="N43" s="59"/>
    </row>
    <row r="44" spans="1:14" s="47" customFormat="1" ht="9">
      <c r="A44" s="47">
        <v>45</v>
      </c>
      <c r="B44" s="47" t="s">
        <v>72</v>
      </c>
      <c r="C44" s="71"/>
      <c r="D44" s="48"/>
      <c r="E44" s="48"/>
      <c r="F44" s="101" t="s">
        <v>43</v>
      </c>
      <c r="G44" s="65">
        <v>18214</v>
      </c>
      <c r="H44" s="64">
        <f aca="true" t="shared" si="2" ref="H44:H73">G44/3375000</f>
        <v>0.005396740740740741</v>
      </c>
      <c r="I44" s="70">
        <f t="shared" si="1"/>
        <v>0.004047555555555556</v>
      </c>
      <c r="J44" s="102">
        <v>2254.4884444444447</v>
      </c>
      <c r="K44" s="58"/>
      <c r="L44" s="59"/>
      <c r="M44" s="60"/>
      <c r="N44" s="59"/>
    </row>
    <row r="45" spans="1:14" s="47" customFormat="1" ht="9">
      <c r="A45" s="47">
        <v>48</v>
      </c>
      <c r="B45" s="47" t="s">
        <v>72</v>
      </c>
      <c r="C45" s="71"/>
      <c r="D45" s="48"/>
      <c r="E45" s="48"/>
      <c r="F45" s="101" t="s">
        <v>46</v>
      </c>
      <c r="G45" s="65">
        <v>41035</v>
      </c>
      <c r="H45" s="64">
        <f t="shared" si="2"/>
        <v>0.012158518518518518</v>
      </c>
      <c r="I45" s="70">
        <f t="shared" si="1"/>
        <v>0.009118888888888888</v>
      </c>
      <c r="J45" s="102">
        <v>5079.221111111111</v>
      </c>
      <c r="K45" s="58"/>
      <c r="L45" s="59"/>
      <c r="M45" s="60"/>
      <c r="N45" s="59"/>
    </row>
    <row r="46" spans="1:14" s="47" customFormat="1" ht="9">
      <c r="A46" s="47">
        <v>49</v>
      </c>
      <c r="B46" s="47" t="s">
        <v>72</v>
      </c>
      <c r="C46" s="71"/>
      <c r="D46" s="48"/>
      <c r="E46" s="48"/>
      <c r="F46" s="101" t="s">
        <v>47</v>
      </c>
      <c r="G46" s="65">
        <v>9254</v>
      </c>
      <c r="H46" s="64">
        <f t="shared" si="2"/>
        <v>0.002741925925925926</v>
      </c>
      <c r="I46" s="70">
        <f t="shared" si="1"/>
        <v>0.002056444444444444</v>
      </c>
      <c r="J46" s="102">
        <v>1145.4395555555554</v>
      </c>
      <c r="K46" s="58"/>
      <c r="L46" s="59"/>
      <c r="M46" s="60"/>
      <c r="N46" s="59"/>
    </row>
    <row r="47" spans="1:14" s="47" customFormat="1" ht="9">
      <c r="A47" s="47">
        <v>50</v>
      </c>
      <c r="B47" s="47" t="s">
        <v>72</v>
      </c>
      <c r="C47" s="71"/>
      <c r="D47" s="48"/>
      <c r="E47" s="48"/>
      <c r="F47" s="101" t="s">
        <v>48</v>
      </c>
      <c r="G47" s="65">
        <v>6168</v>
      </c>
      <c r="H47" s="64">
        <f t="shared" si="2"/>
        <v>0.0018275555555555556</v>
      </c>
      <c r="I47" s="70">
        <f t="shared" si="1"/>
        <v>0.0013706666666666665</v>
      </c>
      <c r="J47" s="102">
        <v>763.4613333333333</v>
      </c>
      <c r="K47" s="58"/>
      <c r="L47" s="59"/>
      <c r="M47" s="60"/>
      <c r="N47" s="59"/>
    </row>
    <row r="48" spans="1:10" s="47" customFormat="1" ht="9">
      <c r="A48" s="47">
        <v>51</v>
      </c>
      <c r="B48" s="47" t="s">
        <v>72</v>
      </c>
      <c r="C48" s="71"/>
      <c r="D48" s="48"/>
      <c r="E48" s="48"/>
      <c r="F48" s="101" t="s">
        <v>49</v>
      </c>
      <c r="G48" s="65">
        <v>12929</v>
      </c>
      <c r="H48" s="64">
        <f t="shared" si="2"/>
        <v>0.0038308148148148147</v>
      </c>
      <c r="I48" s="70">
        <f t="shared" si="1"/>
        <v>0.002873111111111111</v>
      </c>
      <c r="J48" s="102">
        <v>1600.3228888888889</v>
      </c>
    </row>
    <row r="49" spans="1:10" s="47" customFormat="1" ht="9">
      <c r="A49" s="47">
        <v>52</v>
      </c>
      <c r="B49" s="47" t="s">
        <v>72</v>
      </c>
      <c r="C49" s="71"/>
      <c r="D49" s="48"/>
      <c r="E49" s="48"/>
      <c r="F49" s="101" t="s">
        <v>50</v>
      </c>
      <c r="G49" s="65">
        <v>9391</v>
      </c>
      <c r="H49" s="64">
        <f t="shared" si="2"/>
        <v>0.0027825185185185184</v>
      </c>
      <c r="I49" s="70">
        <f t="shared" si="1"/>
        <v>0.002086888888888889</v>
      </c>
      <c r="J49" s="102">
        <v>1162.3971111111111</v>
      </c>
    </row>
    <row r="50" spans="1:10" s="47" customFormat="1" ht="9">
      <c r="A50" s="47">
        <v>53</v>
      </c>
      <c r="B50" s="47" t="s">
        <v>72</v>
      </c>
      <c r="C50" s="71"/>
      <c r="D50" s="48"/>
      <c r="E50" s="48"/>
      <c r="F50" s="101" t="s">
        <v>51</v>
      </c>
      <c r="G50" s="65">
        <v>50977</v>
      </c>
      <c r="H50" s="64">
        <f t="shared" si="2"/>
        <v>0.015104296296296296</v>
      </c>
      <c r="I50" s="70">
        <f t="shared" si="1"/>
        <v>0.011328222222222222</v>
      </c>
      <c r="J50" s="102">
        <v>6309.819777777778</v>
      </c>
    </row>
    <row r="51" spans="1:10" s="47" customFormat="1" ht="9">
      <c r="A51" s="47">
        <v>54</v>
      </c>
      <c r="B51" s="47" t="s">
        <v>72</v>
      </c>
      <c r="C51" s="71"/>
      <c r="D51" s="48"/>
      <c r="E51" s="48"/>
      <c r="F51" s="101" t="s">
        <v>52</v>
      </c>
      <c r="G51" s="65">
        <v>10676</v>
      </c>
      <c r="H51" s="64">
        <f t="shared" si="2"/>
        <v>0.0031632592592592593</v>
      </c>
      <c r="I51" s="70">
        <f t="shared" si="1"/>
        <v>0.0023724444444444444</v>
      </c>
      <c r="J51" s="102">
        <v>1321.4515555555556</v>
      </c>
    </row>
    <row r="52" spans="1:10" s="47" customFormat="1" ht="9">
      <c r="A52" s="47">
        <v>56</v>
      </c>
      <c r="B52" s="47" t="s">
        <v>72</v>
      </c>
      <c r="C52" s="72"/>
      <c r="D52" s="49"/>
      <c r="E52" s="49"/>
      <c r="F52" s="101" t="s">
        <v>54</v>
      </c>
      <c r="G52" s="65">
        <v>20103</v>
      </c>
      <c r="H52" s="64">
        <f t="shared" si="2"/>
        <v>0.005956444444444445</v>
      </c>
      <c r="I52" s="70">
        <f t="shared" si="1"/>
        <v>0.004467333333333334</v>
      </c>
      <c r="J52" s="102">
        <v>2488.304666666667</v>
      </c>
    </row>
    <row r="53" spans="1:10" s="47" customFormat="1" ht="9.75" thickBot="1">
      <c r="A53" s="47">
        <v>57</v>
      </c>
      <c r="B53" s="47" t="s">
        <v>72</v>
      </c>
      <c r="C53" s="72"/>
      <c r="D53" s="49"/>
      <c r="E53" s="49"/>
      <c r="F53" s="103" t="s">
        <v>55</v>
      </c>
      <c r="G53" s="77">
        <v>7918</v>
      </c>
      <c r="H53" s="78">
        <f t="shared" si="2"/>
        <v>0.002346074074074074</v>
      </c>
      <c r="I53" s="79">
        <f t="shared" si="1"/>
        <v>0.0017595555555555557</v>
      </c>
      <c r="J53" s="104">
        <v>980.0724444444445</v>
      </c>
    </row>
    <row r="54" spans="3:10" s="47" customFormat="1" ht="9">
      <c r="C54" s="72"/>
      <c r="D54" s="49"/>
      <c r="E54" s="49"/>
      <c r="F54" s="105" t="s">
        <v>82</v>
      </c>
      <c r="G54" s="106"/>
      <c r="H54" s="107"/>
      <c r="I54" s="89"/>
      <c r="J54" s="108"/>
    </row>
    <row r="55" spans="1:10" s="47" customFormat="1" ht="9">
      <c r="A55" s="47">
        <v>11</v>
      </c>
      <c r="B55" s="47" t="s">
        <v>73</v>
      </c>
      <c r="C55" s="71" t="s">
        <v>68</v>
      </c>
      <c r="D55" s="48"/>
      <c r="E55" s="48"/>
      <c r="F55" s="101" t="s">
        <v>87</v>
      </c>
      <c r="G55" s="63">
        <v>38162</v>
      </c>
      <c r="H55" s="64">
        <f t="shared" si="2"/>
        <v>0.01130725925925926</v>
      </c>
      <c r="I55" s="70">
        <f aca="true" t="shared" si="3" ref="I55:I74">J55/557000</f>
        <v>0.008480444444444445</v>
      </c>
      <c r="J55" s="102">
        <v>4723.607555555556</v>
      </c>
    </row>
    <row r="56" spans="1:10" s="47" customFormat="1" ht="9">
      <c r="A56" s="47">
        <v>17</v>
      </c>
      <c r="B56" s="47" t="s">
        <v>73</v>
      </c>
      <c r="C56" s="71" t="s">
        <v>68</v>
      </c>
      <c r="D56" s="48"/>
      <c r="E56" s="48"/>
      <c r="F56" s="101" t="s">
        <v>88</v>
      </c>
      <c r="G56" s="63">
        <v>788937</v>
      </c>
      <c r="H56" s="64">
        <f t="shared" si="2"/>
        <v>0.2337591111111111</v>
      </c>
      <c r="I56" s="70">
        <f t="shared" si="3"/>
        <v>0.17531933333333333</v>
      </c>
      <c r="J56" s="102">
        <v>97652.86866666666</v>
      </c>
    </row>
    <row r="57" spans="1:10" s="47" customFormat="1" ht="9">
      <c r="A57" s="47">
        <v>28</v>
      </c>
      <c r="B57" s="47" t="s">
        <v>73</v>
      </c>
      <c r="C57" s="71" t="s">
        <v>68</v>
      </c>
      <c r="D57" s="48"/>
      <c r="E57" s="48"/>
      <c r="F57" s="101" t="s">
        <v>89</v>
      </c>
      <c r="G57" s="63">
        <v>214632</v>
      </c>
      <c r="H57" s="64">
        <f t="shared" si="2"/>
        <v>0.06359466666666666</v>
      </c>
      <c r="I57" s="70">
        <f t="shared" si="3"/>
        <v>0.047695999999999995</v>
      </c>
      <c r="J57" s="102">
        <v>26566.672</v>
      </c>
    </row>
    <row r="58" spans="1:10" s="47" customFormat="1" ht="9">
      <c r="A58" s="47">
        <v>31</v>
      </c>
      <c r="B58" s="47" t="s">
        <v>73</v>
      </c>
      <c r="C58" s="71" t="s">
        <v>68</v>
      </c>
      <c r="D58" s="48"/>
      <c r="E58" s="48"/>
      <c r="F58" s="101" t="s">
        <v>90</v>
      </c>
      <c r="G58" s="63">
        <v>147056</v>
      </c>
      <c r="H58" s="64">
        <f t="shared" si="2"/>
        <v>0.04357214814814815</v>
      </c>
      <c r="I58" s="70">
        <f t="shared" si="3"/>
        <v>0.03267911111111112</v>
      </c>
      <c r="J58" s="102">
        <v>18202.26488888889</v>
      </c>
    </row>
    <row r="59" spans="1:10" s="47" customFormat="1" ht="9">
      <c r="A59" s="47">
        <v>34</v>
      </c>
      <c r="B59" s="47" t="s">
        <v>73</v>
      </c>
      <c r="C59" s="71" t="s">
        <v>68</v>
      </c>
      <c r="D59" s="48"/>
      <c r="E59" s="48"/>
      <c r="F59" s="101" t="s">
        <v>91</v>
      </c>
      <c r="G59" s="63">
        <v>203534</v>
      </c>
      <c r="H59" s="64">
        <f t="shared" si="2"/>
        <v>0.06030637037037037</v>
      </c>
      <c r="I59" s="70">
        <f t="shared" si="3"/>
        <v>0.04522977777777778</v>
      </c>
      <c r="J59" s="102">
        <v>25192.986222222222</v>
      </c>
    </row>
    <row r="60" spans="1:10" s="47" customFormat="1" ht="9.75" thickBot="1">
      <c r="A60" s="47">
        <v>55</v>
      </c>
      <c r="B60" s="47" t="s">
        <v>73</v>
      </c>
      <c r="C60" s="71" t="s">
        <v>68</v>
      </c>
      <c r="D60" s="48"/>
      <c r="E60" s="48"/>
      <c r="F60" s="101" t="s">
        <v>92</v>
      </c>
      <c r="G60" s="65">
        <v>74427</v>
      </c>
      <c r="H60" s="64">
        <f t="shared" si="2"/>
        <v>0.022052444444444444</v>
      </c>
      <c r="I60" s="70">
        <f t="shared" si="3"/>
        <v>0.016539333333333333</v>
      </c>
      <c r="J60" s="102">
        <v>9212.408666666666</v>
      </c>
    </row>
    <row r="61" spans="3:11" s="61" customFormat="1" ht="9.75" thickBot="1">
      <c r="C61" s="75"/>
      <c r="D61" s="54"/>
      <c r="E61" s="54"/>
      <c r="F61" s="120" t="s">
        <v>83</v>
      </c>
      <c r="G61" s="121"/>
      <c r="H61" s="122"/>
      <c r="I61" s="119">
        <v>0.3259</v>
      </c>
      <c r="J61" s="123"/>
      <c r="K61" s="132">
        <v>181551</v>
      </c>
    </row>
    <row r="62" spans="3:11" s="61" customFormat="1" ht="9.75" thickBot="1">
      <c r="C62" s="75"/>
      <c r="D62" s="54"/>
      <c r="E62" s="54"/>
      <c r="F62" s="115" t="s">
        <v>105</v>
      </c>
      <c r="G62" s="116"/>
      <c r="H62" s="117"/>
      <c r="I62" s="124"/>
      <c r="J62" s="118"/>
      <c r="K62" s="132">
        <v>342632</v>
      </c>
    </row>
    <row r="63" spans="3:11" s="61" customFormat="1" ht="9.75" thickBot="1">
      <c r="C63" s="75"/>
      <c r="D63" s="54"/>
      <c r="E63" s="54"/>
      <c r="F63" s="115" t="s">
        <v>102</v>
      </c>
      <c r="G63" s="116"/>
      <c r="H63" s="117"/>
      <c r="I63" s="124"/>
      <c r="J63" s="118"/>
      <c r="K63" s="132">
        <v>481969</v>
      </c>
    </row>
    <row r="64" spans="3:10" s="61" customFormat="1" ht="12.75" customHeight="1" thickBot="1">
      <c r="C64" s="75"/>
      <c r="D64" s="54"/>
      <c r="E64" s="54"/>
      <c r="F64" s="113"/>
      <c r="G64" s="66"/>
      <c r="H64" s="80"/>
      <c r="I64" s="81"/>
      <c r="J64" s="114"/>
    </row>
    <row r="65" spans="3:10" s="47" customFormat="1" ht="9">
      <c r="C65" s="71"/>
      <c r="D65" s="48"/>
      <c r="E65" s="48"/>
      <c r="F65" s="105" t="s">
        <v>84</v>
      </c>
      <c r="G65" s="106"/>
      <c r="H65" s="107"/>
      <c r="I65" s="89">
        <f t="shared" si="3"/>
        <v>0</v>
      </c>
      <c r="J65" s="108"/>
    </row>
    <row r="66" spans="1:10" s="47" customFormat="1" ht="9">
      <c r="A66" s="47">
        <v>1</v>
      </c>
      <c r="B66" s="47" t="s">
        <v>74</v>
      </c>
      <c r="C66" s="71" t="s">
        <v>67</v>
      </c>
      <c r="D66" s="48"/>
      <c r="E66" s="48"/>
      <c r="F66" s="101" t="s">
        <v>93</v>
      </c>
      <c r="G66" s="63">
        <v>124552</v>
      </c>
      <c r="H66" s="64">
        <f t="shared" si="2"/>
        <v>0.036904296296296296</v>
      </c>
      <c r="I66" s="70">
        <f t="shared" si="3"/>
        <v>0.027678222222222222</v>
      </c>
      <c r="J66" s="102">
        <v>15416.769777777778</v>
      </c>
    </row>
    <row r="67" spans="1:10" s="47" customFormat="1" ht="9">
      <c r="A67" s="47">
        <v>5</v>
      </c>
      <c r="B67" s="47" t="s">
        <v>74</v>
      </c>
      <c r="C67" s="71" t="s">
        <v>67</v>
      </c>
      <c r="D67" s="48"/>
      <c r="E67" s="48"/>
      <c r="F67" s="101" t="s">
        <v>94</v>
      </c>
      <c r="G67" s="63">
        <v>77589</v>
      </c>
      <c r="H67" s="64">
        <f t="shared" si="2"/>
        <v>0.022989333333333334</v>
      </c>
      <c r="I67" s="70">
        <f t="shared" si="3"/>
        <v>0.017242</v>
      </c>
      <c r="J67" s="102">
        <v>9603.794</v>
      </c>
    </row>
    <row r="68" spans="1:10" s="47" customFormat="1" ht="9">
      <c r="A68" s="47">
        <v>19</v>
      </c>
      <c r="B68" s="47" t="s">
        <v>74</v>
      </c>
      <c r="C68" s="71" t="s">
        <v>67</v>
      </c>
      <c r="D68" s="48"/>
      <c r="E68" s="48"/>
      <c r="F68" s="101" t="s">
        <v>95</v>
      </c>
      <c r="G68" s="63">
        <v>25668</v>
      </c>
      <c r="H68" s="64">
        <f t="shared" si="2"/>
        <v>0.007605333333333334</v>
      </c>
      <c r="I68" s="70">
        <f t="shared" si="3"/>
        <v>0.005704</v>
      </c>
      <c r="J68" s="102">
        <v>3177.128</v>
      </c>
    </row>
    <row r="69" spans="1:10" s="47" customFormat="1" ht="9">
      <c r="A69" s="47">
        <v>26</v>
      </c>
      <c r="B69" s="47" t="s">
        <v>74</v>
      </c>
      <c r="C69" s="71" t="s">
        <v>67</v>
      </c>
      <c r="D69" s="48"/>
      <c r="E69" s="48"/>
      <c r="F69" s="101" t="s">
        <v>96</v>
      </c>
      <c r="G69" s="63">
        <v>14621</v>
      </c>
      <c r="H69" s="64">
        <f t="shared" si="2"/>
        <v>0.004332148148148148</v>
      </c>
      <c r="I69" s="70">
        <f t="shared" si="3"/>
        <v>0.003249111111111111</v>
      </c>
      <c r="J69" s="102">
        <v>1809.754888888889</v>
      </c>
    </row>
    <row r="70" spans="1:10" s="47" customFormat="1" ht="9">
      <c r="A70" s="47">
        <v>36</v>
      </c>
      <c r="B70" s="47" t="s">
        <v>74</v>
      </c>
      <c r="C70" s="71" t="s">
        <v>67</v>
      </c>
      <c r="D70" s="48"/>
      <c r="E70" s="48"/>
      <c r="F70" s="101" t="s">
        <v>97</v>
      </c>
      <c r="G70" s="63">
        <v>67061</v>
      </c>
      <c r="H70" s="64">
        <f t="shared" si="2"/>
        <v>0.019869925925925926</v>
      </c>
      <c r="I70" s="70">
        <f t="shared" si="3"/>
        <v>0.014902444444444446</v>
      </c>
      <c r="J70" s="102">
        <v>8300.661555555556</v>
      </c>
    </row>
    <row r="71" spans="1:10" s="47" customFormat="1" ht="9">
      <c r="A71" s="47">
        <v>39</v>
      </c>
      <c r="B71" s="47" t="s">
        <v>74</v>
      </c>
      <c r="C71" s="71" t="s">
        <v>67</v>
      </c>
      <c r="D71" s="48"/>
      <c r="E71" s="48"/>
      <c r="F71" s="101" t="s">
        <v>98</v>
      </c>
      <c r="G71" s="65">
        <v>67789</v>
      </c>
      <c r="H71" s="64">
        <f t="shared" si="2"/>
        <v>0.02008562962962963</v>
      </c>
      <c r="I71" s="70">
        <f t="shared" si="3"/>
        <v>0.015064222222222222</v>
      </c>
      <c r="J71" s="102">
        <v>8390.771777777778</v>
      </c>
    </row>
    <row r="72" spans="1:10" s="47" customFormat="1" ht="9">
      <c r="A72" s="47">
        <v>41</v>
      </c>
      <c r="B72" s="47" t="s">
        <v>74</v>
      </c>
      <c r="C72" s="71" t="s">
        <v>67</v>
      </c>
      <c r="D72" s="48"/>
      <c r="E72" s="48"/>
      <c r="F72" s="101" t="s">
        <v>99</v>
      </c>
      <c r="G72" s="65">
        <v>146404</v>
      </c>
      <c r="H72" s="64">
        <f t="shared" si="2"/>
        <v>0.043378962962962966</v>
      </c>
      <c r="I72" s="70">
        <f t="shared" si="3"/>
        <v>0.03253422222222223</v>
      </c>
      <c r="J72" s="102">
        <v>18121.56177777778</v>
      </c>
    </row>
    <row r="73" spans="1:10" s="47" customFormat="1" ht="9">
      <c r="A73" s="47">
        <v>46</v>
      </c>
      <c r="B73" s="47" t="s">
        <v>74</v>
      </c>
      <c r="C73" s="71" t="s">
        <v>67</v>
      </c>
      <c r="D73" s="48"/>
      <c r="E73" s="48"/>
      <c r="F73" s="101" t="s">
        <v>100</v>
      </c>
      <c r="G73" s="65">
        <v>37346</v>
      </c>
      <c r="H73" s="64">
        <f t="shared" si="2"/>
        <v>0.011065481481481482</v>
      </c>
      <c r="I73" s="70">
        <f t="shared" si="3"/>
        <v>0.008299111111111111</v>
      </c>
      <c r="J73" s="102">
        <v>4622.604888888889</v>
      </c>
    </row>
    <row r="74" spans="1:10" s="47" customFormat="1" ht="9.75" thickBot="1">
      <c r="A74" s="47">
        <v>47</v>
      </c>
      <c r="B74" s="47" t="s">
        <v>74</v>
      </c>
      <c r="C74" s="73" t="s">
        <v>67</v>
      </c>
      <c r="D74" s="48"/>
      <c r="E74" s="48"/>
      <c r="F74" s="101" t="s">
        <v>101</v>
      </c>
      <c r="G74" s="65">
        <v>45137</v>
      </c>
      <c r="H74" s="64">
        <f>G74/3375000</f>
        <v>0.013373925925925926</v>
      </c>
      <c r="I74" s="70">
        <f t="shared" si="3"/>
        <v>0.010030444444444444</v>
      </c>
      <c r="J74" s="102">
        <v>5586.957555555556</v>
      </c>
    </row>
    <row r="75" spans="3:11" s="61" customFormat="1" ht="9.75" customHeight="1" thickBot="1">
      <c r="C75" s="75"/>
      <c r="D75" s="54"/>
      <c r="E75" s="54"/>
      <c r="F75" s="109" t="s">
        <v>85</v>
      </c>
      <c r="G75" s="110"/>
      <c r="H75" s="111"/>
      <c r="I75" s="95">
        <v>0.1347</v>
      </c>
      <c r="J75" s="112"/>
      <c r="K75" s="133">
        <v>75030</v>
      </c>
    </row>
    <row r="76" spans="4:11" s="43" customFormat="1" ht="8.25" customHeight="1" thickBot="1">
      <c r="D76" s="82"/>
      <c r="E76" s="82"/>
      <c r="F76" s="125" t="s">
        <v>106</v>
      </c>
      <c r="G76" s="126"/>
      <c r="H76" s="126"/>
      <c r="I76" s="127"/>
      <c r="J76" s="128"/>
      <c r="K76" s="134">
        <v>557000</v>
      </c>
    </row>
  </sheetData>
  <mergeCells count="2">
    <mergeCell ref="L8:S8"/>
    <mergeCell ref="F1:J1"/>
  </mergeCells>
  <printOptions horizontalCentered="1"/>
  <pageMargins left="0.75" right="0.75" top="0.55" bottom="0.3" header="0.31" footer="0.23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Leg Brief - May 21, 2001</dc:title>
  <dc:subject/>
  <dc:creator>ITS</dc:creator>
  <cp:keywords/>
  <dc:description/>
  <cp:lastModifiedBy>deltorom</cp:lastModifiedBy>
  <cp:lastPrinted>2001-05-25T00:38:11Z</cp:lastPrinted>
  <dcterms:created xsi:type="dcterms:W3CDTF">2001-05-21T14:11:22Z</dcterms:created>
  <dcterms:modified xsi:type="dcterms:W3CDTF">2006-07-14T17:53:17Z</dcterms:modified>
  <cp:category/>
  <cp:version/>
  <cp:contentType/>
  <cp:contentStatus/>
</cp:coreProperties>
</file>