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90" activeTab="0"/>
  </bookViews>
  <sheets>
    <sheet name="Cover121309" sheetId="1" r:id="rId1"/>
    <sheet name="D0121309" sheetId="2" r:id="rId2"/>
  </sheets>
  <definedNames>
    <definedName name="_xlnm.Print_Area" localSheetId="0">'Cover121309'!$A$1:$E$35</definedName>
    <definedName name="_xlnm.Print_Area" localSheetId="1">'D0121309'!$A$1:$L$79</definedName>
  </definedNames>
  <calcPr fullCalcOnLoad="1"/>
</workbook>
</file>

<file path=xl/sharedStrings.xml><?xml version="1.0" encoding="utf-8"?>
<sst xmlns="http://schemas.openxmlformats.org/spreadsheetml/2006/main" count="107" uniqueCount="43">
  <si>
    <t>LOS ANGELES COUNTY METROPOLITAN TRANSPORTATION AUTHORITY</t>
  </si>
  <si>
    <t>SCHEDULED SERVICE OPERATING COST FACTORS</t>
  </si>
  <si>
    <t>REPORT  NO.  4-24</t>
  </si>
  <si>
    <t>CONTRACT LINES</t>
  </si>
  <si>
    <t>FROM:</t>
  </si>
  <si>
    <t xml:space="preserve">     TO:</t>
  </si>
  <si>
    <t>DATE OF ISSUE:</t>
  </si>
  <si>
    <t xml:space="preserve"> </t>
  </si>
  <si>
    <t>PURPOSE OF REPORT:</t>
  </si>
  <si>
    <t xml:space="preserve">Operating Cost Factors reflect the school day service. </t>
  </si>
  <si>
    <t>Equipment requirements assume that a bus will not be pulled in and pulled out again during the same peak.</t>
  </si>
  <si>
    <r>
      <t>Contract Lines</t>
    </r>
    <r>
      <rPr>
        <b/>
        <sz val="9"/>
        <rFont val="CG Times"/>
        <family val="1"/>
      </rPr>
      <t xml:space="preserve"> are purchased transportation services for which computerized trip scheduling is performed by</t>
    </r>
  </si>
  <si>
    <t>LACMTA staff.  The indicated service levels will remain in effect until further notice.</t>
  </si>
  <si>
    <t>DAILY EXCEPT SATURDAY AND SUNDAY - SCHOOL DAY, NON-RACE, NON-BOWL SCHEDULES</t>
  </si>
  <si>
    <t>Effective Date</t>
  </si>
  <si>
    <t>Line</t>
  </si>
  <si>
    <t>Division</t>
  </si>
  <si>
    <r>
      <t>AM Peak</t>
    </r>
    <r>
      <rPr>
        <sz val="9"/>
        <rFont val="Arial"/>
        <family val="2"/>
      </rPr>
      <t xml:space="preserve"> Buses</t>
    </r>
  </si>
  <si>
    <t>Base Buses</t>
  </si>
  <si>
    <r>
      <t>PM Peak</t>
    </r>
    <r>
      <rPr>
        <sz val="9"/>
        <rFont val="Arial"/>
        <family val="2"/>
      </rPr>
      <t xml:space="preserve"> Buses</t>
    </r>
  </si>
  <si>
    <t>Total Hours</t>
  </si>
  <si>
    <t>Revenue Hours</t>
  </si>
  <si>
    <t>Total Miles</t>
  </si>
  <si>
    <t>Revenue Miles</t>
  </si>
  <si>
    <t>One-way Miles</t>
  </si>
  <si>
    <t>TOTAL</t>
  </si>
  <si>
    <t>PULLOUTS</t>
  </si>
  <si>
    <t>AM</t>
  </si>
  <si>
    <t>PM</t>
  </si>
  <si>
    <t>SATURDAY - SCHOOL HOLIDAY, NON-RACE, NON-BOWL SCHEDULES</t>
  </si>
  <si>
    <t>SUNDAY - SCHOOL HOLIDAY, NON-RACE, NON-BOWL SCHEDULES</t>
  </si>
  <si>
    <t>Owl</t>
  </si>
  <si>
    <t>South Region- Operated by First Transit</t>
  </si>
  <si>
    <t>East Region- Operated by Southland Transit</t>
  </si>
  <si>
    <t>requirements for scheduled transit service.  Revenue hours include layovers but exclude deadheads.</t>
  </si>
  <si>
    <t>The Scheduled Service Operating Cost Factors Report shows daily vehicle miles, hours, and equipment</t>
  </si>
  <si>
    <t xml:space="preserve">Director, Service Performance &amp; Analysis </t>
  </si>
  <si>
    <t>Shannon Anderson</t>
  </si>
  <si>
    <t>Transportation Contract Services Manager</t>
  </si>
  <si>
    <t>North Region- Operated by Veolia Transportation</t>
  </si>
  <si>
    <t>December 13, 2009</t>
  </si>
  <si>
    <t>Line 96 - DX, SA, SU Running Time Adjustments; minor route change</t>
  </si>
  <si>
    <t>Dan Nguyen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</si>
</sst>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0_);\(0\)"/>
    <numFmt numFmtId="176" formatCode="0.000"/>
    <numFmt numFmtId="177" formatCode="0.0000"/>
    <numFmt numFmtId="178" formatCode="mm/dd/yy"/>
    <numFmt numFmtId="179" formatCode="0.00_);\(0.00\)"/>
    <numFmt numFmtId="180" formatCode="0.0_);\(0.0\)"/>
    <numFmt numFmtId="181" formatCode="\(000\)"/>
    <numFmt numFmtId="182" formatCode="0;[Red]0"/>
    <numFmt numFmtId="183" formatCode="#,##0.0"/>
    <numFmt numFmtId="184" formatCode="#,##0.0_);[Red]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mmmm\ d\,\ yyyy"/>
    <numFmt numFmtId="189" formatCode="mmm\-yyyy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2"/>
      <name val="Haettenschweiler"/>
      <family val="2"/>
    </font>
    <font>
      <sz val="10"/>
      <name val="Arial Narrow"/>
      <family val="2"/>
    </font>
    <font>
      <sz val="10"/>
      <name val="MS Sans Serif"/>
      <family val="0"/>
    </font>
    <font>
      <b/>
      <sz val="15"/>
      <name val="Arial Narrow"/>
      <family val="2"/>
    </font>
    <font>
      <b/>
      <sz val="12"/>
      <name val="CG Times"/>
      <family val="1"/>
    </font>
    <font>
      <b/>
      <sz val="18"/>
      <name val="CG Times"/>
      <family val="1"/>
    </font>
    <font>
      <sz val="18"/>
      <name val="CG Times"/>
      <family val="1"/>
    </font>
    <font>
      <b/>
      <sz val="11"/>
      <name val="CG Times"/>
      <family val="1"/>
    </font>
    <font>
      <sz val="11"/>
      <name val="Arial"/>
      <family val="0"/>
    </font>
    <font>
      <b/>
      <sz val="9"/>
      <name val="CG Times"/>
      <family val="1"/>
    </font>
    <font>
      <b/>
      <sz val="10"/>
      <name val="CG Times"/>
      <family val="1"/>
    </font>
    <font>
      <b/>
      <i/>
      <sz val="18"/>
      <name val="CG Times"/>
      <family val="1"/>
    </font>
    <font>
      <b/>
      <i/>
      <sz val="9"/>
      <name val="CG Time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9" fillId="0" borderId="1" xfId="22" applyFont="1" applyBorder="1" applyAlignment="1">
      <alignment horizontal="centerContinuous"/>
      <protection/>
    </xf>
    <xf numFmtId="0" fontId="9" fillId="0" borderId="2" xfId="22" applyFont="1" applyBorder="1" applyAlignment="1">
      <alignment horizontal="centerContinuous"/>
      <protection/>
    </xf>
    <xf numFmtId="0" fontId="9" fillId="0" borderId="3" xfId="22" applyFont="1" applyBorder="1" applyAlignment="1">
      <alignment horizontal="centerContinuous"/>
      <protection/>
    </xf>
    <xf numFmtId="0" fontId="0" fillId="0" borderId="0" xfId="22">
      <alignment/>
      <protection/>
    </xf>
    <xf numFmtId="0" fontId="10" fillId="0" borderId="4" xfId="22" applyFont="1" applyBorder="1" applyAlignment="1">
      <alignment horizontal="centerContinuous" vertical="center"/>
      <protection/>
    </xf>
    <xf numFmtId="0" fontId="10" fillId="0" borderId="0" xfId="22" applyFont="1" applyBorder="1" applyAlignment="1">
      <alignment horizontal="centerContinuous" vertical="center"/>
      <protection/>
    </xf>
    <xf numFmtId="0" fontId="10" fillId="0" borderId="5" xfId="22" applyFont="1" applyBorder="1" applyAlignment="1">
      <alignment horizontal="centerContinuous" vertical="center"/>
      <protection/>
    </xf>
    <xf numFmtId="0" fontId="0" fillId="0" borderId="4" xfId="22" applyBorder="1">
      <alignment/>
      <protection/>
    </xf>
    <xf numFmtId="0" fontId="0" fillId="0" borderId="0" xfId="22" applyBorder="1">
      <alignment/>
      <protection/>
    </xf>
    <xf numFmtId="0" fontId="0" fillId="0" borderId="5" xfId="22" applyBorder="1">
      <alignment/>
      <protection/>
    </xf>
    <xf numFmtId="0" fontId="11" fillId="0" borderId="4" xfId="21" applyFont="1" applyBorder="1" applyAlignment="1">
      <alignment horizontal="centerContinuous"/>
      <protection/>
    </xf>
    <xf numFmtId="0" fontId="11" fillId="0" borderId="0" xfId="21" applyFont="1" applyBorder="1" applyAlignment="1">
      <alignment horizontal="centerContinuous"/>
      <protection/>
    </xf>
    <xf numFmtId="0" fontId="11" fillId="0" borderId="5" xfId="21" applyFont="1" applyBorder="1" applyAlignment="1">
      <alignment horizontal="centerContinuous"/>
      <protection/>
    </xf>
    <xf numFmtId="15" fontId="12" fillId="0" borderId="4" xfId="22" applyNumberFormat="1" applyFont="1" applyBorder="1" applyAlignment="1" quotePrefix="1">
      <alignment horizontal="centerContinuous"/>
      <protection/>
    </xf>
    <xf numFmtId="15" fontId="12" fillId="0" borderId="0" xfId="22" applyNumberFormat="1" applyFont="1" applyBorder="1" applyAlignment="1" quotePrefix="1">
      <alignment horizontal="centerContinuous"/>
      <protection/>
    </xf>
    <xf numFmtId="15" fontId="12" fillId="0" borderId="5" xfId="22" applyNumberFormat="1" applyFont="1" applyBorder="1" applyAlignment="1" quotePrefix="1">
      <alignment horizontal="centerContinuous"/>
      <protection/>
    </xf>
    <xf numFmtId="0" fontId="0" fillId="0" borderId="6" xfId="22" applyBorder="1">
      <alignment/>
      <protection/>
    </xf>
    <xf numFmtId="0" fontId="0" fillId="0" borderId="7" xfId="22" applyBorder="1">
      <alignment/>
      <protection/>
    </xf>
    <xf numFmtId="0" fontId="0" fillId="0" borderId="8" xfId="22" applyBorder="1">
      <alignment/>
      <protection/>
    </xf>
    <xf numFmtId="0" fontId="13" fillId="0" borderId="1" xfId="22" applyFont="1" applyBorder="1">
      <alignment/>
      <protection/>
    </xf>
    <xf numFmtId="0" fontId="13" fillId="0" borderId="2" xfId="21" applyFont="1" applyBorder="1">
      <alignment/>
      <protection/>
    </xf>
    <xf numFmtId="0" fontId="14" fillId="0" borderId="2" xfId="22" applyFont="1" applyBorder="1">
      <alignment/>
      <protection/>
    </xf>
    <xf numFmtId="0" fontId="0" fillId="0" borderId="2" xfId="22" applyBorder="1">
      <alignment/>
      <protection/>
    </xf>
    <xf numFmtId="0" fontId="0" fillId="0" borderId="3" xfId="22" applyBorder="1">
      <alignment/>
      <protection/>
    </xf>
    <xf numFmtId="0" fontId="14" fillId="0" borderId="4" xfId="22" applyFont="1" applyBorder="1">
      <alignment/>
      <protection/>
    </xf>
    <xf numFmtId="0" fontId="13" fillId="0" borderId="0" xfId="21" applyFont="1" applyBorder="1" applyAlignment="1">
      <alignment horizontal="left"/>
      <protection/>
    </xf>
    <xf numFmtId="0" fontId="14" fillId="0" borderId="0" xfId="22" applyFont="1" applyBorder="1">
      <alignment/>
      <protection/>
    </xf>
    <xf numFmtId="0" fontId="13" fillId="0" borderId="4" xfId="22" applyFont="1" applyBorder="1">
      <alignment/>
      <protection/>
    </xf>
    <xf numFmtId="0" fontId="13" fillId="0" borderId="0" xfId="22" applyFont="1" applyBorder="1">
      <alignment/>
      <protection/>
    </xf>
    <xf numFmtId="0" fontId="13" fillId="0" borderId="0" xfId="22" applyFont="1" applyBorder="1" applyAlignment="1">
      <alignment horizontal="left"/>
      <protection/>
    </xf>
    <xf numFmtId="188" fontId="13" fillId="0" borderId="0" xfId="22" applyNumberFormat="1" applyFont="1" applyBorder="1" applyAlignment="1">
      <alignment horizontal="left"/>
      <protection/>
    </xf>
    <xf numFmtId="0" fontId="13" fillId="0" borderId="0" xfId="22" applyFont="1" applyBorder="1" applyAlignment="1">
      <alignment horizontal="center"/>
      <protection/>
    </xf>
    <xf numFmtId="188" fontId="13" fillId="0" borderId="5" xfId="22" applyNumberFormat="1" applyFont="1" applyBorder="1" applyAlignment="1">
      <alignment horizontal="left"/>
      <protection/>
    </xf>
    <xf numFmtId="0" fontId="0" fillId="0" borderId="0" xfId="22" applyAlignment="1">
      <alignment vertical="center"/>
      <protection/>
    </xf>
    <xf numFmtId="0" fontId="15" fillId="0" borderId="4" xfId="21" applyFont="1" applyBorder="1">
      <alignment/>
      <protection/>
    </xf>
    <xf numFmtId="0" fontId="1" fillId="0" borderId="9" xfId="22" applyFont="1" applyBorder="1">
      <alignment/>
      <protection/>
    </xf>
    <xf numFmtId="0" fontId="0" fillId="0" borderId="10" xfId="22" applyBorder="1">
      <alignment/>
      <protection/>
    </xf>
    <xf numFmtId="0" fontId="0" fillId="0" borderId="11" xfId="22" applyBorder="1">
      <alignment/>
      <protection/>
    </xf>
    <xf numFmtId="0" fontId="17" fillId="0" borderId="4" xfId="21" applyFont="1" applyBorder="1" applyAlignment="1">
      <alignment horizontal="centerContinuous"/>
      <protection/>
    </xf>
    <xf numFmtId="0" fontId="17" fillId="0" borderId="0" xfId="21" applyFont="1" applyBorder="1" applyAlignment="1">
      <alignment horizontal="centerContinuous"/>
      <protection/>
    </xf>
    <xf numFmtId="0" fontId="17" fillId="0" borderId="5" xfId="21" applyFont="1" applyBorder="1" applyAlignment="1">
      <alignment horizontal="centerContinuous"/>
      <protection/>
    </xf>
    <xf numFmtId="0" fontId="18" fillId="0" borderId="4" xfId="21" applyFont="1" applyBorder="1">
      <alignment/>
      <protection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6" fillId="0" borderId="0" xfId="21" applyFont="1" applyBorder="1">
      <alignment/>
      <protection/>
    </xf>
    <xf numFmtId="0" fontId="10" fillId="0" borderId="1" xfId="22" applyFont="1" applyBorder="1" applyAlignment="1">
      <alignment vertical="center"/>
      <protection/>
    </xf>
    <xf numFmtId="0" fontId="0" fillId="0" borderId="2" xfId="22" applyBorder="1" applyAlignment="1">
      <alignment vertical="center"/>
      <protection/>
    </xf>
    <xf numFmtId="0" fontId="0" fillId="0" borderId="3" xfId="22" applyBorder="1" applyAlignment="1">
      <alignment vertical="center"/>
      <protection/>
    </xf>
    <xf numFmtId="0" fontId="10" fillId="0" borderId="4" xfId="22" applyFont="1" applyFill="1" applyBorder="1" applyAlignment="1">
      <alignment vertical="center"/>
      <protection/>
    </xf>
    <xf numFmtId="0" fontId="0" fillId="0" borderId="0" xfId="22" applyFill="1" applyBorder="1" applyAlignment="1">
      <alignment vertical="center"/>
      <protection/>
    </xf>
    <xf numFmtId="0" fontId="0" fillId="0" borderId="5" xfId="22" applyFill="1" applyBorder="1" applyAlignment="1">
      <alignment vertical="center"/>
      <protection/>
    </xf>
    <xf numFmtId="0" fontId="16" fillId="0" borderId="4" xfId="21" applyFont="1" applyFill="1" applyBorder="1">
      <alignment/>
      <protection/>
    </xf>
    <xf numFmtId="0" fontId="0" fillId="0" borderId="0" xfId="22" applyFill="1" applyBorder="1">
      <alignment/>
      <protection/>
    </xf>
    <xf numFmtId="0" fontId="0" fillId="0" borderId="5" xfId="22" applyFill="1" applyBorder="1">
      <alignment/>
      <protection/>
    </xf>
    <xf numFmtId="0" fontId="16" fillId="0" borderId="6" xfId="21" applyFont="1" applyFill="1" applyBorder="1">
      <alignment/>
      <protection/>
    </xf>
    <xf numFmtId="172" fontId="1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22" applyFont="1" applyFill="1" applyBorder="1">
      <alignment/>
      <protection/>
    </xf>
    <xf numFmtId="178" fontId="0" fillId="0" borderId="0" xfId="0" applyNumberFormat="1" applyFill="1" applyAlignment="1">
      <alignment horizontal="center"/>
    </xf>
    <xf numFmtId="178" fontId="0" fillId="0" borderId="0" xfId="0" applyNumberForma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78" fontId="7" fillId="0" borderId="0" xfId="0" applyNumberFormat="1" applyFont="1" applyFill="1" applyBorder="1" applyAlignment="1">
      <alignment horizontal="center" wrapText="1"/>
    </xf>
    <xf numFmtId="172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right" wrapText="1"/>
    </xf>
    <xf numFmtId="1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1" fillId="0" borderId="0" xfId="0" applyNumberFormat="1" applyFont="1" applyFill="1" applyBorder="1" applyAlignment="1">
      <alignment/>
    </xf>
    <xf numFmtId="172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72" fontId="0" fillId="0" borderId="0" xfId="0" applyNumberFormat="1" applyAlignment="1">
      <alignment/>
    </xf>
    <xf numFmtId="178" fontId="6" fillId="0" borderId="0" xfId="0" applyNumberFormat="1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PT424.d030629.work" xfId="21"/>
    <cellStyle name="Normal_ScheduleNumbers.D02121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161925</xdr:rowOff>
    </xdr:from>
    <xdr:to>
      <xdr:col>3</xdr:col>
      <xdr:colOff>552450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4381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10.7109375" style="4" customWidth="1"/>
    <col min="2" max="2" width="9.140625" style="4" customWidth="1"/>
    <col min="3" max="3" width="21.140625" style="4" customWidth="1"/>
    <col min="4" max="4" width="21.00390625" style="4" customWidth="1"/>
    <col min="5" max="5" width="24.28125" style="4" customWidth="1"/>
    <col min="6" max="16384" width="9.140625" style="4" customWidth="1"/>
  </cols>
  <sheetData>
    <row r="1" spans="1:5" ht="21.75" customHeight="1">
      <c r="A1" s="1" t="s">
        <v>0</v>
      </c>
      <c r="B1" s="2"/>
      <c r="C1" s="2"/>
      <c r="D1" s="2"/>
      <c r="E1" s="3"/>
    </row>
    <row r="2" spans="1:5" ht="24.75" customHeight="1">
      <c r="A2" s="5"/>
      <c r="B2" s="6"/>
      <c r="C2" s="6"/>
      <c r="D2" s="6"/>
      <c r="E2" s="7"/>
    </row>
    <row r="3" spans="1:5" ht="21.75" customHeight="1">
      <c r="A3" s="8"/>
      <c r="B3" s="9"/>
      <c r="C3" s="9"/>
      <c r="D3" s="9"/>
      <c r="E3" s="10"/>
    </row>
    <row r="4" spans="1:5" ht="21.75" customHeight="1">
      <c r="A4" s="8"/>
      <c r="B4" s="9"/>
      <c r="C4" s="9"/>
      <c r="D4" s="9"/>
      <c r="E4" s="10"/>
    </row>
    <row r="5" spans="1:5" ht="21.75" customHeight="1">
      <c r="A5" s="8"/>
      <c r="B5" s="9"/>
      <c r="C5" s="9"/>
      <c r="D5" s="9"/>
      <c r="E5" s="10"/>
    </row>
    <row r="6" spans="1:5" ht="21.75" customHeight="1">
      <c r="A6" s="11" t="s">
        <v>1</v>
      </c>
      <c r="B6" s="12"/>
      <c r="C6" s="12"/>
      <c r="D6" s="12"/>
      <c r="E6" s="13"/>
    </row>
    <row r="7" spans="1:5" ht="21.75" customHeight="1">
      <c r="A7" s="11" t="s">
        <v>2</v>
      </c>
      <c r="B7" s="12"/>
      <c r="C7" s="12"/>
      <c r="D7" s="12"/>
      <c r="E7" s="13"/>
    </row>
    <row r="8" spans="1:5" ht="21.75" customHeight="1">
      <c r="A8" s="39" t="s">
        <v>3</v>
      </c>
      <c r="B8" s="40"/>
      <c r="C8" s="40"/>
      <c r="D8" s="40"/>
      <c r="E8" s="41"/>
    </row>
    <row r="9" spans="1:5" ht="21.75" customHeight="1">
      <c r="A9" s="14" t="s">
        <v>40</v>
      </c>
      <c r="B9" s="15"/>
      <c r="C9" s="15"/>
      <c r="D9" s="15"/>
      <c r="E9" s="16"/>
    </row>
    <row r="10" spans="1:5" ht="15" customHeight="1" thickBot="1">
      <c r="A10" s="17"/>
      <c r="B10" s="18"/>
      <c r="C10" s="18"/>
      <c r="D10" s="18"/>
      <c r="E10" s="19"/>
    </row>
    <row r="11" spans="1:5" ht="21.75" customHeight="1">
      <c r="A11" s="20" t="s">
        <v>4</v>
      </c>
      <c r="B11" s="21" t="s">
        <v>37</v>
      </c>
      <c r="C11" s="22"/>
      <c r="D11" s="23"/>
      <c r="E11" s="24"/>
    </row>
    <row r="12" spans="1:5" ht="12" customHeight="1">
      <c r="A12" s="25"/>
      <c r="B12" s="26" t="s">
        <v>38</v>
      </c>
      <c r="C12" s="27"/>
      <c r="D12" s="9"/>
      <c r="E12" s="10"/>
    </row>
    <row r="13" spans="1:5" ht="12" customHeight="1">
      <c r="A13" s="25"/>
      <c r="B13" s="27"/>
      <c r="C13" s="27"/>
      <c r="D13" s="9"/>
      <c r="E13" s="10"/>
    </row>
    <row r="14" spans="1:5" ht="12" customHeight="1">
      <c r="A14" s="28" t="s">
        <v>5</v>
      </c>
      <c r="B14" s="29" t="s">
        <v>42</v>
      </c>
      <c r="C14" s="27"/>
      <c r="D14" s="9"/>
      <c r="E14" s="10"/>
    </row>
    <row r="15" spans="1:5" ht="12" customHeight="1">
      <c r="A15" s="25"/>
      <c r="B15" s="30" t="s">
        <v>36</v>
      </c>
      <c r="C15" s="27"/>
      <c r="D15" s="9"/>
      <c r="E15" s="10"/>
    </row>
    <row r="16" spans="1:5" ht="12" customHeight="1">
      <c r="A16" s="25"/>
      <c r="B16" s="30"/>
      <c r="C16" s="27"/>
      <c r="D16" s="9"/>
      <c r="E16" s="10"/>
    </row>
    <row r="17" spans="1:5" ht="12" customHeight="1">
      <c r="A17" s="28"/>
      <c r="B17" s="29"/>
      <c r="C17" s="27"/>
      <c r="D17" s="9"/>
      <c r="E17" s="10"/>
    </row>
    <row r="18" spans="1:5" ht="12" customHeight="1">
      <c r="A18" s="28" t="s">
        <v>6</v>
      </c>
      <c r="B18" s="27"/>
      <c r="C18" s="31">
        <v>40160</v>
      </c>
      <c r="D18" s="32" t="s">
        <v>7</v>
      </c>
      <c r="E18" s="33" t="s">
        <v>7</v>
      </c>
    </row>
    <row r="19" spans="1:5" ht="13.5" thickBot="1">
      <c r="A19" s="17"/>
      <c r="B19" s="18"/>
      <c r="C19" s="18"/>
      <c r="D19" s="18"/>
      <c r="E19" s="19"/>
    </row>
    <row r="20" spans="1:5" s="34" customFormat="1" ht="24.75" customHeight="1">
      <c r="A20" s="47" t="s">
        <v>8</v>
      </c>
      <c r="B20" s="48"/>
      <c r="C20" s="48"/>
      <c r="D20" s="48"/>
      <c r="E20" s="49"/>
    </row>
    <row r="21" spans="1:5" ht="12.75">
      <c r="A21" s="35" t="s">
        <v>35</v>
      </c>
      <c r="B21" s="9"/>
      <c r="C21" s="9"/>
      <c r="D21" s="9"/>
      <c r="E21" s="10"/>
    </row>
    <row r="22" spans="1:5" ht="12.75">
      <c r="A22" s="35" t="s">
        <v>34</v>
      </c>
      <c r="B22" s="9"/>
      <c r="C22" s="9"/>
      <c r="D22" s="9"/>
      <c r="E22" s="10"/>
    </row>
    <row r="23" spans="1:5" ht="12.75">
      <c r="A23" s="35" t="s">
        <v>9</v>
      </c>
      <c r="B23" s="9"/>
      <c r="C23" s="9"/>
      <c r="D23" s="9"/>
      <c r="E23" s="10"/>
    </row>
    <row r="24" spans="1:5" ht="12.75">
      <c r="A24" s="35" t="s">
        <v>10</v>
      </c>
      <c r="B24" s="9"/>
      <c r="C24" s="9"/>
      <c r="D24" s="9"/>
      <c r="E24" s="10"/>
    </row>
    <row r="25" spans="1:5" ht="12.75">
      <c r="A25" s="42" t="s">
        <v>11</v>
      </c>
      <c r="B25" s="9"/>
      <c r="C25" s="9"/>
      <c r="D25" s="9"/>
      <c r="E25" s="10"/>
    </row>
    <row r="26" spans="1:5" ht="12.75">
      <c r="A26" s="35" t="s">
        <v>12</v>
      </c>
      <c r="B26" s="9"/>
      <c r="C26" s="9"/>
      <c r="D26" s="9"/>
      <c r="E26" s="10"/>
    </row>
    <row r="27" spans="1:5" ht="12.75">
      <c r="A27" s="36"/>
      <c r="B27" s="37"/>
      <c r="C27" s="37"/>
      <c r="D27" s="37"/>
      <c r="E27" s="38"/>
    </row>
    <row r="28" spans="1:5" s="34" customFormat="1" ht="24.75" customHeight="1">
      <c r="A28" s="50"/>
      <c r="B28" s="51"/>
      <c r="C28" s="51"/>
      <c r="D28" s="51"/>
      <c r="E28" s="52"/>
    </row>
    <row r="29" spans="1:5" ht="12.75">
      <c r="A29" s="53" t="s">
        <v>41</v>
      </c>
      <c r="B29" s="54"/>
      <c r="C29" s="54"/>
      <c r="D29" s="54"/>
      <c r="E29" s="55"/>
    </row>
    <row r="30" spans="1:5" ht="12.75">
      <c r="A30" s="53"/>
      <c r="B30" s="60"/>
      <c r="C30" s="54"/>
      <c r="D30" s="54"/>
      <c r="E30" s="55"/>
    </row>
    <row r="31" spans="1:5" ht="12.75">
      <c r="A31" s="53"/>
      <c r="B31" s="54"/>
      <c r="C31" s="54"/>
      <c r="D31" s="54"/>
      <c r="E31" s="55"/>
    </row>
    <row r="32" spans="1:5" ht="12.75">
      <c r="A32" s="53"/>
      <c r="B32" s="54"/>
      <c r="C32" s="54"/>
      <c r="D32" s="54"/>
      <c r="E32" s="55"/>
    </row>
    <row r="33" spans="1:5" ht="12.75">
      <c r="A33" s="53"/>
      <c r="B33" s="54"/>
      <c r="C33" s="54"/>
      <c r="D33" s="54"/>
      <c r="E33" s="55"/>
    </row>
    <row r="34" spans="1:5" ht="12.75">
      <c r="A34" s="53"/>
      <c r="B34" s="54"/>
      <c r="C34" s="54"/>
      <c r="D34" s="54"/>
      <c r="E34" s="55"/>
    </row>
    <row r="35" spans="1:5" ht="13.5" thickBot="1">
      <c r="A35" s="56"/>
      <c r="B35" s="18"/>
      <c r="C35" s="18"/>
      <c r="D35" s="18"/>
      <c r="E35" s="19"/>
    </row>
    <row r="36" spans="1:5" ht="12.75">
      <c r="A36" s="46"/>
      <c r="B36" s="9"/>
      <c r="C36" s="9"/>
      <c r="D36" s="9"/>
      <c r="E36" s="9"/>
    </row>
  </sheetData>
  <printOptions/>
  <pageMargins left="0.5" right="0.5" top="0.5" bottom="0.5" header="0.5" footer="0.5"/>
  <pageSetup horizontalDpi="600" verticalDpi="600" orientation="portrait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workbookViewId="0" topLeftCell="A1">
      <selection activeCell="A27" sqref="A27"/>
    </sheetView>
  </sheetViews>
  <sheetFormatPr defaultColWidth="9.140625" defaultRowHeight="12.75"/>
  <cols>
    <col min="1" max="1" width="8.57421875" style="61" customWidth="1"/>
    <col min="2" max="2" width="5.7109375" style="44" customWidth="1"/>
    <col min="3" max="3" width="7.421875" style="44" customWidth="1"/>
    <col min="4" max="7" width="6.7109375" style="44" customWidth="1"/>
    <col min="8" max="11" width="7.7109375" style="44" customWidth="1"/>
    <col min="12" max="12" width="7.7109375" style="72" customWidth="1"/>
    <col min="13" max="13" width="1.7109375" style="44" customWidth="1"/>
    <col min="14" max="16384" width="9.140625" style="44" customWidth="1"/>
  </cols>
  <sheetData>
    <row r="1" spans="1:13" ht="14.25" customHeight="1">
      <c r="A1" s="92" t="s">
        <v>13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27" customHeight="1">
      <c r="A2" s="62" t="s">
        <v>14</v>
      </c>
      <c r="B2" s="73" t="s">
        <v>15</v>
      </c>
      <c r="C2" s="74" t="s">
        <v>16</v>
      </c>
      <c r="D2" s="75" t="s">
        <v>17</v>
      </c>
      <c r="E2" s="76" t="s">
        <v>18</v>
      </c>
      <c r="F2" s="75" t="s">
        <v>19</v>
      </c>
      <c r="G2" s="75" t="s">
        <v>31</v>
      </c>
      <c r="H2" s="63" t="s">
        <v>20</v>
      </c>
      <c r="I2" s="63" t="s">
        <v>21</v>
      </c>
      <c r="J2" s="63" t="s">
        <v>22</v>
      </c>
      <c r="K2" s="63" t="s">
        <v>23</v>
      </c>
      <c r="L2" s="63" t="s">
        <v>24</v>
      </c>
      <c r="M2" s="77"/>
    </row>
    <row r="3" spans="1:12" ht="12.75" customHeight="1">
      <c r="A3" s="64">
        <v>40160</v>
      </c>
      <c r="B3" s="78">
        <v>96</v>
      </c>
      <c r="C3" s="66">
        <v>98</v>
      </c>
      <c r="D3" s="70">
        <v>9</v>
      </c>
      <c r="E3" s="70">
        <v>8</v>
      </c>
      <c r="F3" s="70">
        <v>8</v>
      </c>
      <c r="G3" s="70"/>
      <c r="H3" s="65">
        <v>131.3</v>
      </c>
      <c r="I3" s="65">
        <v>123.4</v>
      </c>
      <c r="J3" s="65">
        <v>1739.865</v>
      </c>
      <c r="K3" s="65">
        <v>1549.165</v>
      </c>
      <c r="L3" s="91">
        <v>28.85</v>
      </c>
    </row>
    <row r="4" spans="1:12" ht="12.75">
      <c r="A4" s="64">
        <v>40160</v>
      </c>
      <c r="B4" s="78">
        <v>125</v>
      </c>
      <c r="C4" s="80">
        <v>91</v>
      </c>
      <c r="D4" s="70">
        <v>13</v>
      </c>
      <c r="E4" s="70">
        <v>7</v>
      </c>
      <c r="F4" s="70">
        <v>13</v>
      </c>
      <c r="G4" s="70"/>
      <c r="H4" s="65">
        <v>146.5</v>
      </c>
      <c r="I4" s="65">
        <v>132.8</v>
      </c>
      <c r="J4" s="65">
        <v>2026.969</v>
      </c>
      <c r="K4" s="65">
        <v>1609.8690000000004</v>
      </c>
      <c r="L4" s="91">
        <v>20.35</v>
      </c>
    </row>
    <row r="5" spans="1:12" ht="12.75">
      <c r="A5" s="64">
        <v>40160</v>
      </c>
      <c r="B5" s="78">
        <v>128</v>
      </c>
      <c r="C5" s="66">
        <v>91</v>
      </c>
      <c r="D5" s="70">
        <v>4</v>
      </c>
      <c r="E5" s="70">
        <v>3</v>
      </c>
      <c r="F5" s="70">
        <v>3</v>
      </c>
      <c r="G5" s="70"/>
      <c r="H5" s="65">
        <v>43.8</v>
      </c>
      <c r="I5" s="65">
        <v>41.9</v>
      </c>
      <c r="J5" s="65">
        <v>565.83</v>
      </c>
      <c r="K5" s="65">
        <v>512.83</v>
      </c>
      <c r="L5" s="91">
        <v>13.8</v>
      </c>
    </row>
    <row r="6" spans="1:12" ht="12.75">
      <c r="A6" s="64">
        <v>40160</v>
      </c>
      <c r="B6" s="78">
        <v>130</v>
      </c>
      <c r="C6" s="66">
        <v>91</v>
      </c>
      <c r="D6" s="70">
        <v>10</v>
      </c>
      <c r="E6" s="70">
        <v>4</v>
      </c>
      <c r="F6" s="70">
        <v>9</v>
      </c>
      <c r="G6" s="70"/>
      <c r="H6" s="65">
        <v>112.1</v>
      </c>
      <c r="I6" s="65">
        <v>100</v>
      </c>
      <c r="J6" s="65">
        <v>1692.259</v>
      </c>
      <c r="K6" s="65">
        <v>1345.1590000000003</v>
      </c>
      <c r="L6" s="91">
        <v>24.4</v>
      </c>
    </row>
    <row r="7" spans="1:12" s="72" customFormat="1" ht="12.75">
      <c r="A7" s="64">
        <v>40160</v>
      </c>
      <c r="B7" s="78">
        <v>167</v>
      </c>
      <c r="C7" s="66">
        <v>98</v>
      </c>
      <c r="D7" s="81">
        <v>8</v>
      </c>
      <c r="E7" s="81">
        <v>5</v>
      </c>
      <c r="F7" s="81">
        <v>8</v>
      </c>
      <c r="G7" s="81"/>
      <c r="H7" s="71">
        <v>107.3</v>
      </c>
      <c r="I7" s="71">
        <v>89.1</v>
      </c>
      <c r="J7" s="71">
        <v>1684.141</v>
      </c>
      <c r="K7" s="71">
        <v>1170.8410000000001</v>
      </c>
      <c r="L7" s="91">
        <v>23.15</v>
      </c>
    </row>
    <row r="8" spans="1:12" ht="12.75">
      <c r="A8" s="64">
        <v>40160</v>
      </c>
      <c r="B8" s="78">
        <v>177</v>
      </c>
      <c r="C8" s="66">
        <v>98</v>
      </c>
      <c r="D8" s="70">
        <v>3</v>
      </c>
      <c r="E8" s="70">
        <v>1</v>
      </c>
      <c r="F8" s="70">
        <v>3</v>
      </c>
      <c r="G8" s="70"/>
      <c r="H8" s="65">
        <v>33.9</v>
      </c>
      <c r="I8" s="65">
        <v>22.3</v>
      </c>
      <c r="J8" s="65">
        <v>693.133</v>
      </c>
      <c r="K8" s="65">
        <v>344.63300000000004</v>
      </c>
      <c r="L8" s="91">
        <v>10.9</v>
      </c>
    </row>
    <row r="9" spans="1:12" ht="12.75">
      <c r="A9" s="64">
        <v>40160</v>
      </c>
      <c r="B9" s="78">
        <v>205</v>
      </c>
      <c r="C9" s="66">
        <v>91</v>
      </c>
      <c r="D9" s="70">
        <v>12</v>
      </c>
      <c r="E9" s="70">
        <v>8</v>
      </c>
      <c r="F9" s="70">
        <v>10</v>
      </c>
      <c r="G9" s="70"/>
      <c r="H9" s="65">
        <v>147.5</v>
      </c>
      <c r="I9" s="65">
        <v>138</v>
      </c>
      <c r="J9" s="65">
        <v>2162.004</v>
      </c>
      <c r="K9" s="65">
        <v>1869.0040000000004</v>
      </c>
      <c r="L9" s="91">
        <v>27.9</v>
      </c>
    </row>
    <row r="10" spans="1:12" ht="12.75">
      <c r="A10" s="64">
        <v>40160</v>
      </c>
      <c r="B10" s="78">
        <v>214</v>
      </c>
      <c r="C10" s="66">
        <v>91</v>
      </c>
      <c r="D10" s="70">
        <v>4</v>
      </c>
      <c r="E10" s="70">
        <v>0</v>
      </c>
      <c r="F10" s="70">
        <v>4</v>
      </c>
      <c r="G10" s="70"/>
      <c r="H10" s="65">
        <v>31.2</v>
      </c>
      <c r="I10" s="65">
        <v>27.5</v>
      </c>
      <c r="J10" s="65">
        <v>519.639</v>
      </c>
      <c r="K10" s="65">
        <v>438.03900000000004</v>
      </c>
      <c r="L10" s="91">
        <v>10.4</v>
      </c>
    </row>
    <row r="11" spans="1:12" ht="12.75">
      <c r="A11" s="64">
        <v>40160</v>
      </c>
      <c r="B11" s="78">
        <v>218</v>
      </c>
      <c r="C11" s="66">
        <v>98</v>
      </c>
      <c r="D11" s="70">
        <v>5</v>
      </c>
      <c r="E11" s="70">
        <v>3</v>
      </c>
      <c r="F11" s="70">
        <v>5</v>
      </c>
      <c r="G11" s="70"/>
      <c r="H11" s="65">
        <v>60.7</v>
      </c>
      <c r="I11" s="65">
        <v>51.3</v>
      </c>
      <c r="J11" s="65">
        <v>818.3560000000001</v>
      </c>
      <c r="K11" s="65">
        <v>538.356</v>
      </c>
      <c r="L11" s="91">
        <v>7.85</v>
      </c>
    </row>
    <row r="12" spans="1:12" ht="12.75">
      <c r="A12" s="64">
        <v>40160</v>
      </c>
      <c r="B12" s="78">
        <v>232</v>
      </c>
      <c r="C12" s="66">
        <v>91</v>
      </c>
      <c r="D12" s="70">
        <v>18</v>
      </c>
      <c r="E12" s="70">
        <v>8</v>
      </c>
      <c r="F12" s="70">
        <v>15</v>
      </c>
      <c r="G12" s="70"/>
      <c r="H12" s="65">
        <v>199.2</v>
      </c>
      <c r="I12" s="65">
        <v>175.1</v>
      </c>
      <c r="J12" s="65">
        <v>3107.7490000000003</v>
      </c>
      <c r="K12" s="65">
        <v>2413.349</v>
      </c>
      <c r="L12" s="91">
        <v>25.4</v>
      </c>
    </row>
    <row r="13" spans="1:12" ht="12.75">
      <c r="A13" s="64">
        <v>40160</v>
      </c>
      <c r="B13" s="78">
        <v>254</v>
      </c>
      <c r="C13" s="66">
        <v>95</v>
      </c>
      <c r="D13" s="70">
        <v>3</v>
      </c>
      <c r="E13" s="70">
        <v>2</v>
      </c>
      <c r="F13" s="70">
        <v>3</v>
      </c>
      <c r="G13" s="70"/>
      <c r="H13" s="65">
        <v>38.1</v>
      </c>
      <c r="I13" s="65">
        <v>33</v>
      </c>
      <c r="J13" s="65">
        <v>563.7420000000001</v>
      </c>
      <c r="K13" s="65">
        <v>381.2420000000001</v>
      </c>
      <c r="L13" s="91">
        <v>11.2</v>
      </c>
    </row>
    <row r="14" spans="1:12" ht="12.75">
      <c r="A14" s="64">
        <v>40160</v>
      </c>
      <c r="B14" s="78">
        <v>256</v>
      </c>
      <c r="C14" s="66">
        <v>95</v>
      </c>
      <c r="D14" s="70">
        <v>6</v>
      </c>
      <c r="E14" s="70">
        <v>5</v>
      </c>
      <c r="F14" s="70">
        <v>5</v>
      </c>
      <c r="G14" s="70"/>
      <c r="H14" s="65">
        <v>87.8</v>
      </c>
      <c r="I14" s="65">
        <v>82.5</v>
      </c>
      <c r="J14" s="65">
        <v>1208.088</v>
      </c>
      <c r="K14" s="65">
        <v>1029.588</v>
      </c>
      <c r="L14" s="91">
        <v>22.8</v>
      </c>
    </row>
    <row r="15" spans="1:12" ht="12.75">
      <c r="A15" s="64">
        <v>40160</v>
      </c>
      <c r="B15" s="78">
        <v>266</v>
      </c>
      <c r="C15" s="66">
        <v>95</v>
      </c>
      <c r="D15" s="70">
        <v>7</v>
      </c>
      <c r="E15" s="70">
        <v>5</v>
      </c>
      <c r="F15" s="70">
        <v>8</v>
      </c>
      <c r="G15" s="70"/>
      <c r="H15" s="65">
        <v>108</v>
      </c>
      <c r="I15" s="65">
        <v>99.8</v>
      </c>
      <c r="J15" s="65">
        <v>1607.318</v>
      </c>
      <c r="K15" s="65">
        <v>1390.818</v>
      </c>
      <c r="L15" s="91">
        <v>23.1</v>
      </c>
    </row>
    <row r="16" spans="1:12" ht="12.75">
      <c r="A16" s="64">
        <v>40160</v>
      </c>
      <c r="B16" s="78">
        <v>270</v>
      </c>
      <c r="C16" s="66">
        <v>95</v>
      </c>
      <c r="D16" s="70">
        <v>5</v>
      </c>
      <c r="E16" s="70">
        <v>4</v>
      </c>
      <c r="F16" s="70">
        <v>5</v>
      </c>
      <c r="G16" s="70"/>
      <c r="H16" s="65">
        <v>73.3</v>
      </c>
      <c r="I16" s="65">
        <v>68.5</v>
      </c>
      <c r="J16" s="65">
        <v>1016.4780000000001</v>
      </c>
      <c r="K16" s="65">
        <v>870.028</v>
      </c>
      <c r="L16" s="91">
        <v>25.3</v>
      </c>
    </row>
    <row r="17" spans="1:12" ht="12.75">
      <c r="A17" s="64">
        <v>40160</v>
      </c>
      <c r="B17" s="78">
        <v>577</v>
      </c>
      <c r="C17" s="66">
        <v>95</v>
      </c>
      <c r="D17" s="70">
        <v>7</v>
      </c>
      <c r="E17" s="70">
        <v>5</v>
      </c>
      <c r="F17" s="70">
        <v>7</v>
      </c>
      <c r="G17" s="70"/>
      <c r="H17" s="65">
        <v>96.7</v>
      </c>
      <c r="I17" s="65">
        <v>91.1</v>
      </c>
      <c r="J17" s="65">
        <v>2166.841</v>
      </c>
      <c r="K17" s="65">
        <v>2019.2410000000002</v>
      </c>
      <c r="L17" s="91">
        <v>35.15</v>
      </c>
    </row>
    <row r="18" spans="1:12" ht="12.75">
      <c r="A18" s="64">
        <v>40160</v>
      </c>
      <c r="B18" s="78">
        <v>603</v>
      </c>
      <c r="C18" s="66">
        <v>98</v>
      </c>
      <c r="D18" s="70">
        <v>15</v>
      </c>
      <c r="E18" s="70">
        <v>12</v>
      </c>
      <c r="F18" s="70">
        <v>16</v>
      </c>
      <c r="G18" s="70"/>
      <c r="H18" s="65">
        <v>202.7</v>
      </c>
      <c r="I18" s="65">
        <v>191.1</v>
      </c>
      <c r="J18" s="65">
        <v>2243.44</v>
      </c>
      <c r="K18" s="65">
        <v>1991.44</v>
      </c>
      <c r="L18" s="91">
        <v>12.4</v>
      </c>
    </row>
    <row r="19" spans="1:12" ht="12.75">
      <c r="A19" s="64">
        <v>40160</v>
      </c>
      <c r="B19" s="78">
        <v>605</v>
      </c>
      <c r="C19" s="66">
        <v>95</v>
      </c>
      <c r="D19" s="70">
        <v>6</v>
      </c>
      <c r="E19" s="70">
        <v>3</v>
      </c>
      <c r="F19" s="70">
        <v>6</v>
      </c>
      <c r="G19" s="70"/>
      <c r="H19" s="65">
        <v>64.1</v>
      </c>
      <c r="I19" s="65">
        <v>57.2</v>
      </c>
      <c r="J19" s="65">
        <v>763.6610000000001</v>
      </c>
      <c r="K19" s="65">
        <v>568.361</v>
      </c>
      <c r="L19" s="91">
        <v>4.85</v>
      </c>
    </row>
    <row r="20" spans="1:12" ht="12.75">
      <c r="A20" s="64">
        <v>40160</v>
      </c>
      <c r="B20" s="78">
        <v>607</v>
      </c>
      <c r="C20" s="66">
        <v>91</v>
      </c>
      <c r="D20" s="70">
        <v>3</v>
      </c>
      <c r="E20" s="70">
        <v>0</v>
      </c>
      <c r="F20" s="70">
        <v>3</v>
      </c>
      <c r="G20" s="70"/>
      <c r="H20" s="65">
        <v>23.7</v>
      </c>
      <c r="I20" s="65">
        <v>20.1</v>
      </c>
      <c r="J20" s="65">
        <v>323.064</v>
      </c>
      <c r="K20" s="65">
        <v>215.06400000000002</v>
      </c>
      <c r="L20" s="91">
        <v>8.9</v>
      </c>
    </row>
    <row r="21" spans="1:12" ht="12.75">
      <c r="A21" s="64">
        <v>40160</v>
      </c>
      <c r="B21" s="78">
        <v>608</v>
      </c>
      <c r="C21" s="66">
        <v>91</v>
      </c>
      <c r="D21" s="70">
        <v>1</v>
      </c>
      <c r="E21" s="70">
        <v>1</v>
      </c>
      <c r="F21" s="70">
        <v>1</v>
      </c>
      <c r="G21" s="70"/>
      <c r="H21" s="65">
        <v>13.1</v>
      </c>
      <c r="I21" s="65">
        <v>11.9</v>
      </c>
      <c r="J21" s="65">
        <v>168.692</v>
      </c>
      <c r="K21" s="65">
        <v>136.692</v>
      </c>
      <c r="L21" s="91">
        <v>5.65</v>
      </c>
    </row>
    <row r="22" spans="1:13" ht="12.75">
      <c r="A22" s="64">
        <v>40160</v>
      </c>
      <c r="B22" s="78">
        <v>625</v>
      </c>
      <c r="C22" s="66">
        <v>91</v>
      </c>
      <c r="D22" s="70">
        <v>2</v>
      </c>
      <c r="E22" s="70">
        <v>0</v>
      </c>
      <c r="F22" s="70">
        <v>2</v>
      </c>
      <c r="G22" s="70"/>
      <c r="H22" s="65">
        <v>20.6</v>
      </c>
      <c r="I22" s="65">
        <v>18.4</v>
      </c>
      <c r="J22" s="65">
        <v>406.275</v>
      </c>
      <c r="K22" s="65">
        <v>326.275</v>
      </c>
      <c r="L22" s="91">
        <v>5.25</v>
      </c>
      <c r="M22" s="45"/>
    </row>
    <row r="23" spans="1:13" ht="12.75">
      <c r="A23" s="64">
        <v>40160</v>
      </c>
      <c r="B23" s="78">
        <v>626</v>
      </c>
      <c r="C23" s="66">
        <v>91</v>
      </c>
      <c r="D23" s="70">
        <v>3</v>
      </c>
      <c r="E23" s="70">
        <v>0</v>
      </c>
      <c r="F23" s="70">
        <v>3</v>
      </c>
      <c r="G23" s="70"/>
      <c r="H23" s="65">
        <v>26.3</v>
      </c>
      <c r="I23" s="65">
        <v>22.4</v>
      </c>
      <c r="J23" s="65">
        <v>400.29</v>
      </c>
      <c r="K23" s="65">
        <v>270.29</v>
      </c>
      <c r="L23" s="91">
        <v>8.6</v>
      </c>
      <c r="M23" s="45"/>
    </row>
    <row r="24" spans="1:13" ht="12.75">
      <c r="A24" s="64">
        <v>40160</v>
      </c>
      <c r="B24" s="78">
        <v>634</v>
      </c>
      <c r="C24" s="66">
        <v>98</v>
      </c>
      <c r="D24" s="70">
        <v>1</v>
      </c>
      <c r="E24" s="70">
        <v>1</v>
      </c>
      <c r="F24" s="70">
        <v>1</v>
      </c>
      <c r="G24" s="70"/>
      <c r="H24" s="65">
        <v>13.8</v>
      </c>
      <c r="I24" s="65">
        <v>12.3</v>
      </c>
      <c r="J24" s="65">
        <v>195.915</v>
      </c>
      <c r="K24" s="65">
        <v>151.915</v>
      </c>
      <c r="L24" s="91">
        <v>3.25</v>
      </c>
      <c r="M24" s="45"/>
    </row>
    <row r="25" spans="1:12" ht="20.25" customHeight="1">
      <c r="A25" s="67"/>
      <c r="B25" s="82" t="s">
        <v>7</v>
      </c>
      <c r="C25" s="83" t="s">
        <v>25</v>
      </c>
      <c r="D25" s="68">
        <f aca="true" t="shared" si="0" ref="D25:K25">SUM(D3:D24)</f>
        <v>145</v>
      </c>
      <c r="E25" s="68">
        <f t="shared" si="0"/>
        <v>85</v>
      </c>
      <c r="F25" s="68">
        <f t="shared" si="0"/>
        <v>138</v>
      </c>
      <c r="G25" s="68">
        <f t="shared" si="0"/>
        <v>0</v>
      </c>
      <c r="H25" s="68">
        <f t="shared" si="0"/>
        <v>1781.6999999999996</v>
      </c>
      <c r="I25" s="68">
        <f t="shared" si="0"/>
        <v>1609.7</v>
      </c>
      <c r="J25" s="68">
        <f t="shared" si="0"/>
        <v>26073.749</v>
      </c>
      <c r="K25" s="69">
        <f t="shared" si="0"/>
        <v>21142.199000000004</v>
      </c>
      <c r="L25" s="90">
        <f>SUM(L3:L24)</f>
        <v>359.45</v>
      </c>
    </row>
    <row r="26" spans="2:11" ht="12.75" customHeight="1">
      <c r="B26" s="84"/>
      <c r="C26" s="85"/>
      <c r="D26" s="86"/>
      <c r="E26" s="86"/>
      <c r="F26" s="86"/>
      <c r="G26" s="86"/>
      <c r="H26" s="57"/>
      <c r="I26" s="57"/>
      <c r="J26" s="57"/>
      <c r="K26" s="57"/>
    </row>
    <row r="27" spans="2:11" ht="12.75" customHeight="1">
      <c r="B27" s="84"/>
      <c r="C27" s="85"/>
      <c r="D27" s="86"/>
      <c r="E27" s="86"/>
      <c r="F27" s="86"/>
      <c r="G27" s="86"/>
      <c r="H27" s="57"/>
      <c r="I27" s="57"/>
      <c r="J27" s="43" t="s">
        <v>7</v>
      </c>
      <c r="K27" s="43" t="s">
        <v>26</v>
      </c>
    </row>
    <row r="28" spans="9:12" ht="12.75">
      <c r="I28" s="58" t="s">
        <v>7</v>
      </c>
      <c r="J28" s="58" t="s">
        <v>27</v>
      </c>
      <c r="K28" s="58" t="s">
        <v>28</v>
      </c>
      <c r="L28" s="58" t="s">
        <v>25</v>
      </c>
    </row>
    <row r="29" spans="2:12" ht="10.5" customHeight="1">
      <c r="B29" s="87" t="s">
        <v>16</v>
      </c>
      <c r="C29" s="58">
        <v>91</v>
      </c>
      <c r="D29" s="43" t="s">
        <v>32</v>
      </c>
      <c r="J29" s="58">
        <v>70</v>
      </c>
      <c r="K29" s="58">
        <v>32</v>
      </c>
      <c r="L29" s="58">
        <f>+J29+K29</f>
        <v>102</v>
      </c>
    </row>
    <row r="30" spans="2:12" ht="10.5" customHeight="1">
      <c r="B30" s="87" t="s">
        <v>16</v>
      </c>
      <c r="C30" s="58">
        <v>95</v>
      </c>
      <c r="D30" s="43" t="s">
        <v>33</v>
      </c>
      <c r="J30" s="58">
        <v>34</v>
      </c>
      <c r="K30" s="58">
        <v>10</v>
      </c>
      <c r="L30" s="58">
        <f>+J30+K30</f>
        <v>44</v>
      </c>
    </row>
    <row r="31" spans="2:12" ht="10.5" customHeight="1">
      <c r="B31" s="87" t="s">
        <v>16</v>
      </c>
      <c r="C31" s="58">
        <v>98</v>
      </c>
      <c r="D31" s="43" t="s">
        <v>39</v>
      </c>
      <c r="J31" s="58">
        <v>41</v>
      </c>
      <c r="K31" s="58">
        <v>11</v>
      </c>
      <c r="L31" s="58">
        <f>+J31+K31</f>
        <v>52</v>
      </c>
    </row>
    <row r="32" spans="2:12" ht="10.5" customHeight="1">
      <c r="B32" s="87"/>
      <c r="C32" s="58"/>
      <c r="D32" s="43"/>
      <c r="J32" s="58">
        <f>SUM(J29:J31)</f>
        <v>145</v>
      </c>
      <c r="K32" s="58">
        <f>SUM(K29:K31)</f>
        <v>53</v>
      </c>
      <c r="L32" s="58">
        <f>SUM(L29:L31)</f>
        <v>198</v>
      </c>
    </row>
    <row r="33" spans="2:12" ht="10.5" customHeight="1">
      <c r="B33" s="87"/>
      <c r="C33" s="58"/>
      <c r="D33" s="43"/>
      <c r="J33" s="59"/>
      <c r="K33" s="59"/>
      <c r="L33" s="58"/>
    </row>
    <row r="34" spans="1:13" ht="14.25">
      <c r="A34" s="92" t="s">
        <v>29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</row>
    <row r="35" spans="1:13" ht="27" customHeight="1">
      <c r="A35" s="62" t="s">
        <v>14</v>
      </c>
      <c r="B35" s="73" t="s">
        <v>15</v>
      </c>
      <c r="C35" s="74" t="s">
        <v>16</v>
      </c>
      <c r="D35" s="75" t="s">
        <v>17</v>
      </c>
      <c r="E35" s="76" t="s">
        <v>18</v>
      </c>
      <c r="F35" s="75" t="s">
        <v>19</v>
      </c>
      <c r="G35" s="75" t="s">
        <v>31</v>
      </c>
      <c r="H35" s="63" t="s">
        <v>20</v>
      </c>
      <c r="I35" s="63" t="s">
        <v>21</v>
      </c>
      <c r="J35" s="63" t="s">
        <v>22</v>
      </c>
      <c r="K35" s="63" t="s">
        <v>23</v>
      </c>
      <c r="L35" s="63" t="s">
        <v>24</v>
      </c>
      <c r="M35" s="77"/>
    </row>
    <row r="36" spans="1:12" ht="12.75">
      <c r="A36" s="64">
        <v>40160</v>
      </c>
      <c r="B36" s="78">
        <v>96</v>
      </c>
      <c r="C36" s="66">
        <v>98</v>
      </c>
      <c r="D36" s="70">
        <v>7</v>
      </c>
      <c r="E36" s="70">
        <v>7</v>
      </c>
      <c r="F36" s="70">
        <v>7</v>
      </c>
      <c r="G36" s="70"/>
      <c r="H36" s="65">
        <v>96.2</v>
      </c>
      <c r="I36" s="65">
        <v>89.5</v>
      </c>
      <c r="J36" s="65">
        <v>1468.5</v>
      </c>
      <c r="K36" s="65">
        <v>1273.5</v>
      </c>
      <c r="L36" s="79">
        <v>28.9</v>
      </c>
    </row>
    <row r="37" spans="1:12" ht="12.75">
      <c r="A37" s="64">
        <v>40160</v>
      </c>
      <c r="B37" s="78">
        <v>125</v>
      </c>
      <c r="C37" s="66">
        <v>91</v>
      </c>
      <c r="D37" s="70">
        <v>7</v>
      </c>
      <c r="E37" s="70">
        <v>8</v>
      </c>
      <c r="F37" s="70">
        <v>8</v>
      </c>
      <c r="G37" s="70"/>
      <c r="H37" s="65">
        <v>98.5</v>
      </c>
      <c r="I37" s="65">
        <v>93</v>
      </c>
      <c r="J37" s="65">
        <v>1308.9</v>
      </c>
      <c r="K37" s="65">
        <v>1150.6</v>
      </c>
      <c r="L37" s="79">
        <v>20.4</v>
      </c>
    </row>
    <row r="38" spans="1:12" ht="12.75">
      <c r="A38" s="64">
        <v>40160</v>
      </c>
      <c r="B38" s="78">
        <v>130</v>
      </c>
      <c r="C38" s="66">
        <v>91</v>
      </c>
      <c r="D38" s="70">
        <v>4</v>
      </c>
      <c r="E38" s="70">
        <v>4</v>
      </c>
      <c r="F38" s="70">
        <v>4</v>
      </c>
      <c r="G38" s="70"/>
      <c r="H38" s="65">
        <v>60.1</v>
      </c>
      <c r="I38" s="65">
        <v>56.6</v>
      </c>
      <c r="J38" s="65">
        <v>827.6</v>
      </c>
      <c r="K38" s="65">
        <v>727.6</v>
      </c>
      <c r="L38" s="79">
        <v>24.4</v>
      </c>
    </row>
    <row r="39" spans="1:12" ht="12.75">
      <c r="A39" s="64">
        <v>40160</v>
      </c>
      <c r="B39" s="78">
        <v>167</v>
      </c>
      <c r="C39" s="66">
        <v>98</v>
      </c>
      <c r="D39" s="70">
        <v>3</v>
      </c>
      <c r="E39" s="70">
        <v>3</v>
      </c>
      <c r="F39" s="70">
        <v>3</v>
      </c>
      <c r="G39" s="70"/>
      <c r="H39" s="65">
        <v>57.2</v>
      </c>
      <c r="I39" s="65">
        <v>52.3</v>
      </c>
      <c r="J39" s="65">
        <v>994.3</v>
      </c>
      <c r="K39" s="65">
        <v>820.4</v>
      </c>
      <c r="L39" s="79">
        <v>23.2</v>
      </c>
    </row>
    <row r="40" spans="1:12" ht="12.75">
      <c r="A40" s="64">
        <v>40160</v>
      </c>
      <c r="B40" s="78">
        <v>205</v>
      </c>
      <c r="C40" s="66">
        <v>91</v>
      </c>
      <c r="D40" s="70">
        <v>4</v>
      </c>
      <c r="E40" s="70">
        <v>4</v>
      </c>
      <c r="F40" s="70">
        <v>4</v>
      </c>
      <c r="G40" s="70"/>
      <c r="H40" s="65">
        <v>73</v>
      </c>
      <c r="I40" s="65">
        <v>70.5</v>
      </c>
      <c r="J40" s="65">
        <v>1103.1</v>
      </c>
      <c r="K40" s="65">
        <v>1024.3</v>
      </c>
      <c r="L40" s="79">
        <v>27.9</v>
      </c>
    </row>
    <row r="41" spans="1:12" ht="12.75">
      <c r="A41" s="64">
        <v>40160</v>
      </c>
      <c r="B41" s="78">
        <v>218</v>
      </c>
      <c r="C41" s="66">
        <v>98</v>
      </c>
      <c r="D41" s="70">
        <v>2</v>
      </c>
      <c r="E41" s="70">
        <v>4</v>
      </c>
      <c r="F41" s="70">
        <v>3</v>
      </c>
      <c r="G41" s="70"/>
      <c r="H41" s="65">
        <v>37.6</v>
      </c>
      <c r="I41" s="65">
        <v>32.7</v>
      </c>
      <c r="J41" s="65">
        <v>508.3</v>
      </c>
      <c r="K41" s="65">
        <v>348.3</v>
      </c>
      <c r="L41" s="79">
        <v>7.9</v>
      </c>
    </row>
    <row r="42" spans="1:12" ht="12.75">
      <c r="A42" s="64">
        <v>40160</v>
      </c>
      <c r="B42" s="78">
        <v>232</v>
      </c>
      <c r="C42" s="66">
        <v>91</v>
      </c>
      <c r="D42" s="70">
        <v>8</v>
      </c>
      <c r="E42" s="70">
        <v>8</v>
      </c>
      <c r="F42" s="70">
        <v>8</v>
      </c>
      <c r="G42" s="70"/>
      <c r="H42" s="65">
        <v>123.1</v>
      </c>
      <c r="I42" s="65">
        <v>116.6</v>
      </c>
      <c r="J42" s="65">
        <v>1898.7</v>
      </c>
      <c r="K42" s="65">
        <v>1690.2</v>
      </c>
      <c r="L42" s="79">
        <v>25.4</v>
      </c>
    </row>
    <row r="43" spans="1:12" ht="12.75">
      <c r="A43" s="64">
        <v>40160</v>
      </c>
      <c r="B43" s="78">
        <v>254</v>
      </c>
      <c r="C43" s="66">
        <v>95</v>
      </c>
      <c r="D43" s="70">
        <v>2</v>
      </c>
      <c r="E43" s="70">
        <v>2</v>
      </c>
      <c r="F43" s="70">
        <v>2</v>
      </c>
      <c r="G43" s="70"/>
      <c r="H43" s="65">
        <v>30.1</v>
      </c>
      <c r="I43" s="65">
        <v>27.4</v>
      </c>
      <c r="J43" s="65">
        <v>413.8</v>
      </c>
      <c r="K43" s="65">
        <v>314</v>
      </c>
      <c r="L43" s="79">
        <v>11.2</v>
      </c>
    </row>
    <row r="44" spans="1:12" ht="12.75">
      <c r="A44" s="64">
        <v>40160</v>
      </c>
      <c r="B44" s="78">
        <v>256</v>
      </c>
      <c r="C44" s="66">
        <v>95</v>
      </c>
      <c r="D44" s="70">
        <v>4</v>
      </c>
      <c r="E44" s="70">
        <v>4</v>
      </c>
      <c r="F44" s="70">
        <v>4</v>
      </c>
      <c r="G44" s="70"/>
      <c r="H44" s="65">
        <v>60.5</v>
      </c>
      <c r="I44" s="65">
        <v>57.3</v>
      </c>
      <c r="J44" s="65">
        <v>912.8</v>
      </c>
      <c r="K44" s="65">
        <v>789.8</v>
      </c>
      <c r="L44" s="79">
        <v>22.8</v>
      </c>
    </row>
    <row r="45" spans="1:12" ht="12.75">
      <c r="A45" s="64">
        <v>40160</v>
      </c>
      <c r="B45" s="78">
        <v>266</v>
      </c>
      <c r="C45" s="66">
        <v>95</v>
      </c>
      <c r="D45" s="70">
        <v>5</v>
      </c>
      <c r="E45" s="70">
        <v>5</v>
      </c>
      <c r="F45" s="70">
        <v>5</v>
      </c>
      <c r="G45" s="70"/>
      <c r="H45" s="65">
        <v>83.6</v>
      </c>
      <c r="I45" s="65">
        <v>79</v>
      </c>
      <c r="J45" s="65">
        <v>1299.5</v>
      </c>
      <c r="K45" s="65">
        <v>1158.4</v>
      </c>
      <c r="L45" s="79">
        <v>23.1</v>
      </c>
    </row>
    <row r="46" spans="1:12" ht="12.75">
      <c r="A46" s="64">
        <v>40160</v>
      </c>
      <c r="B46" s="78">
        <v>270</v>
      </c>
      <c r="C46" s="66">
        <v>95</v>
      </c>
      <c r="D46" s="70">
        <v>4</v>
      </c>
      <c r="E46" s="70">
        <v>4</v>
      </c>
      <c r="F46" s="70">
        <v>4</v>
      </c>
      <c r="G46" s="70"/>
      <c r="H46" s="65">
        <v>55.3</v>
      </c>
      <c r="I46" s="65">
        <v>52.6</v>
      </c>
      <c r="J46" s="65">
        <v>791.9</v>
      </c>
      <c r="K46" s="65">
        <v>692.5</v>
      </c>
      <c r="L46" s="79">
        <v>25.3</v>
      </c>
    </row>
    <row r="47" spans="1:12" ht="12.75">
      <c r="A47" s="64">
        <v>40160</v>
      </c>
      <c r="B47" s="78">
        <v>603</v>
      </c>
      <c r="C47" s="66">
        <v>98</v>
      </c>
      <c r="D47" s="70">
        <v>7</v>
      </c>
      <c r="E47" s="70">
        <v>9</v>
      </c>
      <c r="F47" s="70">
        <v>9</v>
      </c>
      <c r="G47" s="70"/>
      <c r="H47" s="65">
        <v>114.1</v>
      </c>
      <c r="I47" s="65">
        <v>109.5</v>
      </c>
      <c r="J47" s="65">
        <v>1194.3</v>
      </c>
      <c r="K47" s="65">
        <v>1095.3</v>
      </c>
      <c r="L47" s="79">
        <v>12.4</v>
      </c>
    </row>
    <row r="48" spans="1:12" ht="12.75">
      <c r="A48" s="64">
        <v>40160</v>
      </c>
      <c r="B48" s="78">
        <v>605</v>
      </c>
      <c r="C48" s="66">
        <v>95</v>
      </c>
      <c r="D48" s="70">
        <v>2</v>
      </c>
      <c r="E48" s="70">
        <v>2</v>
      </c>
      <c r="F48" s="70">
        <v>2</v>
      </c>
      <c r="G48" s="70"/>
      <c r="H48" s="65">
        <v>28.2</v>
      </c>
      <c r="I48" s="65">
        <v>26.7</v>
      </c>
      <c r="J48" s="65">
        <v>309.175</v>
      </c>
      <c r="K48" s="65">
        <v>262.575</v>
      </c>
      <c r="L48" s="79">
        <v>4.9</v>
      </c>
    </row>
    <row r="49" spans="1:12" ht="19.5" customHeight="1">
      <c r="A49" s="67"/>
      <c r="B49" s="70"/>
      <c r="C49" s="83" t="s">
        <v>25</v>
      </c>
      <c r="D49" s="68">
        <f aca="true" t="shared" si="1" ref="D49:L49">SUM(D36:D48)</f>
        <v>59</v>
      </c>
      <c r="E49" s="68">
        <f t="shared" si="1"/>
        <v>64</v>
      </c>
      <c r="F49" s="68">
        <f t="shared" si="1"/>
        <v>63</v>
      </c>
      <c r="G49" s="68">
        <f t="shared" si="1"/>
        <v>0</v>
      </c>
      <c r="H49" s="69">
        <f t="shared" si="1"/>
        <v>917.5000000000001</v>
      </c>
      <c r="I49" s="68">
        <f t="shared" si="1"/>
        <v>863.6999999999999</v>
      </c>
      <c r="J49" s="69">
        <f t="shared" si="1"/>
        <v>13030.874999999996</v>
      </c>
      <c r="K49" s="69">
        <f t="shared" si="1"/>
        <v>11347.475</v>
      </c>
      <c r="L49" s="69">
        <f t="shared" si="1"/>
        <v>257.8</v>
      </c>
    </row>
    <row r="50" ht="12.75" customHeight="1"/>
    <row r="51" spans="3:13" ht="12.75" customHeight="1">
      <c r="C51" s="85"/>
      <c r="D51" s="86"/>
      <c r="E51" s="86"/>
      <c r="F51" s="86"/>
      <c r="G51" s="86"/>
      <c r="J51" s="43" t="s">
        <v>7</v>
      </c>
      <c r="K51" s="43" t="s">
        <v>26</v>
      </c>
      <c r="M51" s="58"/>
    </row>
    <row r="52" spans="3:12" ht="12.75" customHeight="1">
      <c r="C52" s="85"/>
      <c r="I52" s="58" t="s">
        <v>7</v>
      </c>
      <c r="J52" s="58" t="s">
        <v>27</v>
      </c>
      <c r="K52" s="58" t="s">
        <v>28</v>
      </c>
      <c r="L52" s="58" t="s">
        <v>25</v>
      </c>
    </row>
    <row r="53" spans="2:12" ht="10.5" customHeight="1">
      <c r="B53" s="87" t="s">
        <v>16</v>
      </c>
      <c r="C53" s="58">
        <v>91</v>
      </c>
      <c r="D53" s="43" t="s">
        <v>32</v>
      </c>
      <c r="J53" s="58">
        <v>24</v>
      </c>
      <c r="K53" s="58">
        <v>0</v>
      </c>
      <c r="L53" s="58">
        <f>+J53</f>
        <v>24</v>
      </c>
    </row>
    <row r="54" spans="2:12" ht="10.5" customHeight="1">
      <c r="B54" s="87" t="s">
        <v>16</v>
      </c>
      <c r="C54" s="58">
        <v>95</v>
      </c>
      <c r="D54" s="43" t="s">
        <v>33</v>
      </c>
      <c r="J54" s="58">
        <v>17</v>
      </c>
      <c r="K54" s="58">
        <v>0</v>
      </c>
      <c r="L54" s="58">
        <f>+J54+K54</f>
        <v>17</v>
      </c>
    </row>
    <row r="55" spans="2:12" ht="10.5" customHeight="1">
      <c r="B55" s="87" t="s">
        <v>16</v>
      </c>
      <c r="C55" s="58">
        <v>98</v>
      </c>
      <c r="D55" s="43" t="s">
        <v>39</v>
      </c>
      <c r="J55" s="58">
        <v>23</v>
      </c>
      <c r="K55" s="58">
        <v>0</v>
      </c>
      <c r="L55" s="58">
        <f>+J55+K55</f>
        <v>23</v>
      </c>
    </row>
    <row r="56" spans="2:12" ht="10.5" customHeight="1">
      <c r="B56" s="87"/>
      <c r="C56" s="58"/>
      <c r="D56" s="43"/>
      <c r="J56" s="58">
        <f>SUM(J53:J55)</f>
        <v>64</v>
      </c>
      <c r="K56" s="58">
        <f>SUM(K53:K55)</f>
        <v>0</v>
      </c>
      <c r="L56" s="58">
        <f>SUM(L53:L55)</f>
        <v>64</v>
      </c>
    </row>
    <row r="58" spans="1:13" ht="14.25">
      <c r="A58" s="92" t="s">
        <v>30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</row>
    <row r="59" spans="1:13" ht="26.25" customHeight="1">
      <c r="A59" s="62" t="s">
        <v>14</v>
      </c>
      <c r="B59" s="73" t="s">
        <v>15</v>
      </c>
      <c r="C59" s="74" t="s">
        <v>16</v>
      </c>
      <c r="D59" s="75" t="s">
        <v>17</v>
      </c>
      <c r="E59" s="76" t="s">
        <v>18</v>
      </c>
      <c r="F59" s="75" t="s">
        <v>19</v>
      </c>
      <c r="G59" s="75" t="s">
        <v>31</v>
      </c>
      <c r="H59" s="63" t="s">
        <v>20</v>
      </c>
      <c r="I59" s="63" t="s">
        <v>21</v>
      </c>
      <c r="J59" s="63" t="s">
        <v>22</v>
      </c>
      <c r="K59" s="63" t="s">
        <v>23</v>
      </c>
      <c r="L59" s="63" t="s">
        <v>24</v>
      </c>
      <c r="M59" s="77"/>
    </row>
    <row r="60" spans="1:12" ht="12.75">
      <c r="A60" s="64">
        <v>40160</v>
      </c>
      <c r="B60" s="78">
        <v>96</v>
      </c>
      <c r="C60" s="66">
        <v>98</v>
      </c>
      <c r="D60" s="70">
        <v>5</v>
      </c>
      <c r="E60" s="70">
        <v>5</v>
      </c>
      <c r="F60" s="70">
        <v>5</v>
      </c>
      <c r="G60" s="70"/>
      <c r="H60" s="65">
        <v>65.5</v>
      </c>
      <c r="I60" s="65">
        <v>61.3</v>
      </c>
      <c r="J60" s="65">
        <v>1039.6</v>
      </c>
      <c r="K60" s="65">
        <v>923.6</v>
      </c>
      <c r="L60" s="79">
        <v>28.9</v>
      </c>
    </row>
    <row r="61" spans="1:12" ht="12.75">
      <c r="A61" s="64">
        <v>40160</v>
      </c>
      <c r="B61" s="78">
        <v>125</v>
      </c>
      <c r="C61" s="66">
        <v>91</v>
      </c>
      <c r="D61" s="70">
        <v>4</v>
      </c>
      <c r="E61" s="70">
        <v>6</v>
      </c>
      <c r="F61" s="70">
        <v>6</v>
      </c>
      <c r="G61" s="70"/>
      <c r="H61" s="65">
        <v>65.3</v>
      </c>
      <c r="I61" s="65">
        <v>60.7</v>
      </c>
      <c r="J61" s="65">
        <v>968.7</v>
      </c>
      <c r="K61" s="65">
        <v>836.5</v>
      </c>
      <c r="L61" s="79">
        <v>20.4</v>
      </c>
    </row>
    <row r="62" spans="1:12" ht="12.75">
      <c r="A62" s="64">
        <v>40160</v>
      </c>
      <c r="B62" s="78">
        <v>130</v>
      </c>
      <c r="C62" s="66">
        <v>91</v>
      </c>
      <c r="D62" s="70">
        <v>4</v>
      </c>
      <c r="E62" s="70">
        <v>4</v>
      </c>
      <c r="F62" s="70">
        <v>4</v>
      </c>
      <c r="G62" s="70"/>
      <c r="H62" s="65">
        <v>60.2</v>
      </c>
      <c r="I62" s="65">
        <v>56.7</v>
      </c>
      <c r="J62" s="65">
        <v>827.6</v>
      </c>
      <c r="K62" s="65">
        <v>727.6</v>
      </c>
      <c r="L62" s="79">
        <v>24.4</v>
      </c>
    </row>
    <row r="63" spans="1:12" ht="12.75">
      <c r="A63" s="64">
        <v>40160</v>
      </c>
      <c r="B63" s="78">
        <v>167</v>
      </c>
      <c r="C63" s="66">
        <v>98</v>
      </c>
      <c r="D63" s="70">
        <v>3</v>
      </c>
      <c r="E63" s="70">
        <v>3</v>
      </c>
      <c r="F63" s="70">
        <v>3</v>
      </c>
      <c r="G63" s="70"/>
      <c r="H63" s="65">
        <v>57.2</v>
      </c>
      <c r="I63" s="65">
        <v>52.3</v>
      </c>
      <c r="J63" s="65">
        <v>994.3</v>
      </c>
      <c r="K63" s="65">
        <v>820.4</v>
      </c>
      <c r="L63" s="79">
        <v>23.2</v>
      </c>
    </row>
    <row r="64" spans="1:12" ht="12.75">
      <c r="A64" s="64">
        <v>40160</v>
      </c>
      <c r="B64" s="78">
        <v>205</v>
      </c>
      <c r="C64" s="66">
        <v>91</v>
      </c>
      <c r="D64" s="70">
        <v>4</v>
      </c>
      <c r="E64" s="70">
        <v>4</v>
      </c>
      <c r="F64" s="70">
        <v>4</v>
      </c>
      <c r="G64" s="70"/>
      <c r="H64" s="65">
        <v>72.6</v>
      </c>
      <c r="I64" s="65">
        <v>70.2</v>
      </c>
      <c r="J64" s="65">
        <v>1103.1</v>
      </c>
      <c r="K64" s="65">
        <v>1024.3</v>
      </c>
      <c r="L64" s="79">
        <v>27.9</v>
      </c>
    </row>
    <row r="65" spans="1:12" ht="12.75">
      <c r="A65" s="64">
        <v>40160</v>
      </c>
      <c r="B65" s="78">
        <v>218</v>
      </c>
      <c r="C65" s="66">
        <v>98</v>
      </c>
      <c r="D65" s="70">
        <v>2</v>
      </c>
      <c r="E65" s="70">
        <v>2</v>
      </c>
      <c r="F65" s="70">
        <v>2</v>
      </c>
      <c r="G65" s="70"/>
      <c r="H65" s="65">
        <v>27.4</v>
      </c>
      <c r="I65" s="65">
        <v>25</v>
      </c>
      <c r="J65" s="65">
        <v>380.8</v>
      </c>
      <c r="K65" s="65">
        <v>300.8</v>
      </c>
      <c r="L65" s="79">
        <v>7.9</v>
      </c>
    </row>
    <row r="66" spans="1:12" ht="12.75">
      <c r="A66" s="64">
        <v>40160</v>
      </c>
      <c r="B66" s="78">
        <v>232</v>
      </c>
      <c r="C66" s="66">
        <v>91</v>
      </c>
      <c r="D66" s="70">
        <v>7</v>
      </c>
      <c r="E66" s="70">
        <v>7</v>
      </c>
      <c r="F66" s="70">
        <v>8</v>
      </c>
      <c r="G66" s="70"/>
      <c r="H66" s="65">
        <v>112.8</v>
      </c>
      <c r="I66" s="65">
        <v>105.8</v>
      </c>
      <c r="J66" s="65">
        <v>1821.2</v>
      </c>
      <c r="K66" s="65">
        <v>1591.2</v>
      </c>
      <c r="L66" s="79">
        <v>25.4</v>
      </c>
    </row>
    <row r="67" spans="1:12" ht="12.75">
      <c r="A67" s="64">
        <v>40160</v>
      </c>
      <c r="B67" s="78">
        <v>256</v>
      </c>
      <c r="C67" s="66">
        <v>95</v>
      </c>
      <c r="D67" s="70">
        <v>4</v>
      </c>
      <c r="E67" s="70">
        <v>4</v>
      </c>
      <c r="F67" s="70">
        <v>4</v>
      </c>
      <c r="G67" s="70"/>
      <c r="H67" s="65">
        <v>58.7</v>
      </c>
      <c r="I67" s="65">
        <v>55.6</v>
      </c>
      <c r="J67" s="65">
        <v>870.5</v>
      </c>
      <c r="K67" s="65">
        <v>759.1</v>
      </c>
      <c r="L67" s="79">
        <v>22.8</v>
      </c>
    </row>
    <row r="68" spans="1:12" ht="12.75">
      <c r="A68" s="64">
        <v>40160</v>
      </c>
      <c r="B68" s="78">
        <v>266</v>
      </c>
      <c r="C68" s="66">
        <v>95</v>
      </c>
      <c r="D68" s="70">
        <v>5</v>
      </c>
      <c r="E68" s="70">
        <v>6</v>
      </c>
      <c r="F68" s="70">
        <v>6</v>
      </c>
      <c r="G68" s="70"/>
      <c r="H68" s="65">
        <v>76.3</v>
      </c>
      <c r="I68" s="65">
        <v>71</v>
      </c>
      <c r="J68" s="65">
        <v>1215.2</v>
      </c>
      <c r="K68" s="65">
        <v>1041.5</v>
      </c>
      <c r="L68" s="79">
        <v>23.1</v>
      </c>
    </row>
    <row r="69" spans="1:12" ht="12.75">
      <c r="A69" s="64">
        <v>40160</v>
      </c>
      <c r="B69" s="78">
        <v>603</v>
      </c>
      <c r="C69" s="66">
        <v>98</v>
      </c>
      <c r="D69" s="70">
        <v>5</v>
      </c>
      <c r="E69" s="70">
        <v>8</v>
      </c>
      <c r="F69" s="70">
        <v>7</v>
      </c>
      <c r="G69" s="70"/>
      <c r="H69" s="65">
        <v>97.7</v>
      </c>
      <c r="I69" s="65">
        <v>93.5</v>
      </c>
      <c r="J69" s="65">
        <v>1127.3</v>
      </c>
      <c r="K69" s="65">
        <v>1032.8</v>
      </c>
      <c r="L69" s="79">
        <v>12.4</v>
      </c>
    </row>
    <row r="70" spans="1:12" ht="12.75">
      <c r="A70" s="64">
        <v>40160</v>
      </c>
      <c r="B70" s="78">
        <v>605</v>
      </c>
      <c r="C70" s="66">
        <v>95</v>
      </c>
      <c r="D70" s="70">
        <v>2</v>
      </c>
      <c r="E70" s="70">
        <v>2</v>
      </c>
      <c r="F70" s="70">
        <v>2</v>
      </c>
      <c r="G70" s="70"/>
      <c r="H70" s="65">
        <v>28.2</v>
      </c>
      <c r="I70" s="65">
        <v>26.7</v>
      </c>
      <c r="J70" s="65">
        <v>309.1</v>
      </c>
      <c r="K70" s="65">
        <v>262.575</v>
      </c>
      <c r="L70" s="79">
        <v>4.9</v>
      </c>
    </row>
    <row r="71" spans="1:12" ht="18.75" customHeight="1">
      <c r="A71" s="67"/>
      <c r="B71" s="70"/>
      <c r="C71" s="83" t="s">
        <v>25</v>
      </c>
      <c r="D71" s="88">
        <f aca="true" t="shared" si="2" ref="D71:L71">SUM(D60:D70)</f>
        <v>45</v>
      </c>
      <c r="E71" s="88">
        <f t="shared" si="2"/>
        <v>51</v>
      </c>
      <c r="F71" s="88">
        <f t="shared" si="2"/>
        <v>51</v>
      </c>
      <c r="G71" s="88">
        <f t="shared" si="2"/>
        <v>0</v>
      </c>
      <c r="H71" s="69">
        <f t="shared" si="2"/>
        <v>721.9</v>
      </c>
      <c r="I71" s="69">
        <f t="shared" si="2"/>
        <v>678.8000000000001</v>
      </c>
      <c r="J71" s="69">
        <f t="shared" si="2"/>
        <v>10657.4</v>
      </c>
      <c r="K71" s="69">
        <f t="shared" si="2"/>
        <v>9320.375</v>
      </c>
      <c r="L71" s="69">
        <f t="shared" si="2"/>
        <v>221.3</v>
      </c>
    </row>
    <row r="72" ht="12.75" customHeight="1">
      <c r="L72" s="89"/>
    </row>
    <row r="73" spans="3:11" ht="12.75" customHeight="1">
      <c r="C73" s="85"/>
      <c r="D73" s="86"/>
      <c r="E73" s="86"/>
      <c r="F73" s="86"/>
      <c r="G73" s="86"/>
      <c r="H73" s="57"/>
      <c r="I73" s="57"/>
      <c r="J73" s="43" t="s">
        <v>7</v>
      </c>
      <c r="K73" s="43" t="s">
        <v>26</v>
      </c>
    </row>
    <row r="74" spans="3:12" ht="12.75" customHeight="1">
      <c r="C74" s="85"/>
      <c r="I74" s="58" t="s">
        <v>7</v>
      </c>
      <c r="J74" s="58" t="s">
        <v>27</v>
      </c>
      <c r="K74" s="58" t="s">
        <v>28</v>
      </c>
      <c r="L74" s="58" t="s">
        <v>25</v>
      </c>
    </row>
    <row r="75" spans="2:12" ht="10.5" customHeight="1">
      <c r="B75" s="87" t="s">
        <v>16</v>
      </c>
      <c r="C75" s="58">
        <v>91</v>
      </c>
      <c r="D75" s="43" t="s">
        <v>32</v>
      </c>
      <c r="J75" s="58">
        <v>21</v>
      </c>
      <c r="K75" s="58">
        <v>1</v>
      </c>
      <c r="L75" s="58">
        <f>+J75+K75</f>
        <v>22</v>
      </c>
    </row>
    <row r="76" spans="2:12" ht="10.5" customHeight="1">
      <c r="B76" s="87" t="s">
        <v>16</v>
      </c>
      <c r="C76" s="58">
        <v>95</v>
      </c>
      <c r="D76" s="43" t="s">
        <v>33</v>
      </c>
      <c r="J76" s="58">
        <v>12</v>
      </c>
      <c r="K76" s="58">
        <v>0</v>
      </c>
      <c r="L76" s="58">
        <f>+J76+K76</f>
        <v>12</v>
      </c>
    </row>
    <row r="77" spans="2:12" ht="10.5" customHeight="1">
      <c r="B77" s="87" t="s">
        <v>16</v>
      </c>
      <c r="C77" s="58">
        <v>98</v>
      </c>
      <c r="D77" s="43" t="s">
        <v>39</v>
      </c>
      <c r="J77" s="58">
        <v>18</v>
      </c>
      <c r="K77" s="58">
        <v>0</v>
      </c>
      <c r="L77" s="58">
        <f>+J77+K77</f>
        <v>18</v>
      </c>
    </row>
    <row r="78" spans="3:12" ht="12.75">
      <c r="C78" s="87" t="s">
        <v>7</v>
      </c>
      <c r="D78" s="43" t="s">
        <v>7</v>
      </c>
      <c r="J78" s="58">
        <f>SUM(J75:J77)</f>
        <v>51</v>
      </c>
      <c r="K78" s="58">
        <f>SUM(K75:K77)</f>
        <v>1</v>
      </c>
      <c r="L78" s="58">
        <f>SUM(L75:L77)</f>
        <v>52</v>
      </c>
    </row>
    <row r="79" spans="2:4" ht="12.75">
      <c r="B79" s="87" t="s">
        <v>7</v>
      </c>
      <c r="C79" s="87" t="s">
        <v>7</v>
      </c>
      <c r="D79" s="43" t="s">
        <v>7</v>
      </c>
    </row>
    <row r="81" ht="12.75">
      <c r="F81" s="44" t="s">
        <v>7</v>
      </c>
    </row>
  </sheetData>
  <mergeCells count="3">
    <mergeCell ref="A1:M1"/>
    <mergeCell ref="A34:M34"/>
    <mergeCell ref="A58:M58"/>
  </mergeCells>
  <printOptions horizontalCentered="1"/>
  <pageMargins left="1" right="1" top="1" bottom="1" header="0.5" footer="0.36"/>
  <pageSetup fitToHeight="0" fitToWidth="1" horizontalDpi="600" verticalDpi="600" orientation="landscape" r:id="rId1"/>
  <headerFooter alignWithMargins="0">
    <oddHeader>&amp;C&amp;8LOS ANGELES COUNTY METROPOLITAN TRANSPORTATION AUTHORITY
SCHEDULED SERVICE OPERATING COST FACTORS
&amp;"Arial,Bold"&amp;10EFFECTIVE DEC 13, 2009
&amp;RREPORT NO. 4-24
CONTRACT LINES
</oddHeader>
    <oddFooter>&amp;L&amp;8&amp;A&amp;CBuses reflect block assignments;
interline savings are not available.&amp;R&amp;8&amp;D</oddFooter>
  </headerFooter>
  <rowBreaks count="2" manualBreakCount="2">
    <brk id="33" max="13" man="1"/>
    <brk id="5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Adrian</dc:creator>
  <cp:keywords/>
  <dc:description/>
  <cp:lastModifiedBy>andersons</cp:lastModifiedBy>
  <cp:lastPrinted>2010-01-14T00:10:02Z</cp:lastPrinted>
  <dcterms:created xsi:type="dcterms:W3CDTF">1997-03-04T19:54:26Z</dcterms:created>
  <dcterms:modified xsi:type="dcterms:W3CDTF">2010-01-14T00:10:11Z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-760426400</vt:i4>
  </property>
  <property fmtid="{D5CDD505-2E9C-101B-9397-08002B2CF9AE}" pid="4" name="_EmailSubject">
    <vt:lpwstr>424 Report for Contract Lines</vt:lpwstr>
  </property>
  <property fmtid="{D5CDD505-2E9C-101B-9397-08002B2CF9AE}" pid="5" name="_AuthorEmail">
    <vt:lpwstr>ANDERSONS@metro.net</vt:lpwstr>
  </property>
  <property fmtid="{D5CDD505-2E9C-101B-9397-08002B2CF9AE}" pid="6" name="_AuthorEmailDisplayName">
    <vt:lpwstr>Anderson, Shannon D.</vt:lpwstr>
  </property>
</Properties>
</file>